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Portada" sheetId="1" r:id="rId1"/>
    <sheet name="Cab Sub 10" sheetId="2" r:id="rId2"/>
    <sheet name="Dam Sub 11" sheetId="3" r:id="rId3"/>
    <sheet name="Cab Sub 12" sheetId="4" r:id="rId4"/>
    <sheet name="Dam Sub 15" sheetId="5" r:id="rId5"/>
    <sheet name="Cab Sub 15" sheetId="6" r:id="rId6"/>
    <sheet name="Institucional" sheetId="7" r:id="rId7"/>
    <sheet name="Puntajes" sheetId="8" state="hidden" r:id="rId8"/>
  </sheets>
  <definedNames>
    <definedName name="_xlnm.Print_Area" localSheetId="1">'Cab Sub 10'!$A$1:$V$35</definedName>
    <definedName name="_xlnm.Print_Area" localSheetId="3">'Cab Sub 12'!$A$1:$V$39</definedName>
    <definedName name="_xlnm.Print_Area" localSheetId="5">'Cab Sub 15'!$A$1:$V$29</definedName>
    <definedName name="_xlnm.Print_Area" localSheetId="2">'Dam Sub 11'!$A$1:$V$20</definedName>
    <definedName name="_xlnm.Print_Area" localSheetId="6">'Institucional'!$A$1:$P$29</definedName>
    <definedName name="_xlnm.Print_Area" localSheetId="0">'Portada'!$B$2:$F$23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B12" authorId="0">
      <text>
        <r>
          <rPr>
            <b/>
            <sz val="9"/>
            <color indexed="8"/>
            <rFont val="Tahoma"/>
            <family val="2"/>
          </rPr>
          <t xml:space="preserve">Usuario:
</t>
        </r>
        <r>
          <rPr>
            <sz val="9"/>
            <color indexed="8"/>
            <rFont val="Tahoma"/>
            <family val="2"/>
          </rPr>
          <t>Se paso a peretz y jugo la copa ciudad para ellos. Pero los puntos que gano los jugo para Peñarol.</t>
        </r>
      </text>
    </comment>
  </commentList>
</comments>
</file>

<file path=xl/sharedStrings.xml><?xml version="1.0" encoding="utf-8"?>
<sst xmlns="http://schemas.openxmlformats.org/spreadsheetml/2006/main" count="1100" uniqueCount="220">
  <si>
    <t>Federación de Tenis de Mesa
de la Ciudad de Buenos Aires y Conurbano</t>
  </si>
  <si>
    <t xml:space="preserve">interescuelas.fetemba.org.ar | Facebook: Circuito Interescuelas </t>
  </si>
  <si>
    <t>Circuito Interescuelas</t>
  </si>
  <si>
    <t>Para aficionados menores (hasta los 15 años inclusive).</t>
  </si>
  <si>
    <t>Temporada 2015</t>
  </si>
  <si>
    <t>- Ranking Individual e Institucional -</t>
  </si>
  <si>
    <r>
      <t>Categorías de damas</t>
    </r>
    <r>
      <rPr>
        <sz val="10"/>
        <rFont val="Arial"/>
        <family val="2"/>
      </rPr>
      <t>: Sub 11, Sub 15.</t>
    </r>
  </si>
  <si>
    <r>
      <t>Categorías de caballeros:</t>
    </r>
    <r>
      <rPr>
        <sz val="10"/>
        <rFont val="Arial"/>
        <family val="2"/>
      </rPr>
      <t xml:space="preserve"> Sub 10, Sub 12, Sub 15.</t>
    </r>
  </si>
  <si>
    <t>Circuito FeTeMBA Interescuelas - Temporada 2015</t>
  </si>
  <si>
    <t>Caballeros Sub 10</t>
  </si>
  <si>
    <t>Puntaje Total</t>
  </si>
  <si>
    <t>I Torneo</t>
  </si>
  <si>
    <t xml:space="preserve">II Torneo </t>
  </si>
  <si>
    <t>III Torneo</t>
  </si>
  <si>
    <t>IV Torneo</t>
  </si>
  <si>
    <t>V Torneo</t>
  </si>
  <si>
    <t>VI Torneo</t>
  </si>
  <si>
    <t>VII Torneo</t>
  </si>
  <si>
    <t>VIII Torneo</t>
  </si>
  <si>
    <t>FENIX</t>
  </si>
  <si>
    <t>FERRO</t>
  </si>
  <si>
    <t>PADILLA</t>
  </si>
  <si>
    <t>Nacidos a partir del año 2005</t>
  </si>
  <si>
    <t>Pos</t>
  </si>
  <si>
    <t>Nombre</t>
  </si>
  <si>
    <t>Club</t>
  </si>
  <si>
    <t>Inst</t>
  </si>
  <si>
    <t>Pts</t>
  </si>
  <si>
    <t>Tresca, Gaston</t>
  </si>
  <si>
    <t>Fenix</t>
  </si>
  <si>
    <t>FEN</t>
  </si>
  <si>
    <t>-</t>
  </si>
  <si>
    <t>Acenelli, Joaquin</t>
  </si>
  <si>
    <t>Nichia</t>
  </si>
  <si>
    <t>NIC</t>
  </si>
  <si>
    <t>Gonzalez, Bautista</t>
  </si>
  <si>
    <t>Geba</t>
  </si>
  <si>
    <t>GEBA</t>
  </si>
  <si>
    <t>Candela, Juan</t>
  </si>
  <si>
    <t>4F</t>
  </si>
  <si>
    <t>RIO</t>
  </si>
  <si>
    <t>Paradela, Nicolas</t>
  </si>
  <si>
    <t>16F</t>
  </si>
  <si>
    <t>Beltran, Santiago</t>
  </si>
  <si>
    <t>Alvear</t>
  </si>
  <si>
    <t>ALV</t>
  </si>
  <si>
    <t>8F</t>
  </si>
  <si>
    <t>Lori, Hikaru</t>
  </si>
  <si>
    <t>25 de Mayo</t>
  </si>
  <si>
    <t>25M</t>
  </si>
  <si>
    <t>Okuyama, Abril</t>
  </si>
  <si>
    <t>Peretz</t>
  </si>
  <si>
    <t>PRZ</t>
  </si>
  <si>
    <t>X</t>
  </si>
  <si>
    <t>Rozemblum, Ezequiel</t>
  </si>
  <si>
    <t>Macabi</t>
  </si>
  <si>
    <t>MAC</t>
  </si>
  <si>
    <t>32F</t>
  </si>
  <si>
    <t>Nuñez Rimedio, Matias</t>
  </si>
  <si>
    <t>Inst.Cia.Maria</t>
  </si>
  <si>
    <t>ICM</t>
  </si>
  <si>
    <t>Okuyama, Matias</t>
  </si>
  <si>
    <t>Solla, Enzo</t>
  </si>
  <si>
    <t>Vte. Lopez</t>
  </si>
  <si>
    <t>MVL</t>
  </si>
  <si>
    <t>Carucci, Bautista</t>
  </si>
  <si>
    <t>Alvarez Aran, Joaquin</t>
  </si>
  <si>
    <t>Ferro</t>
  </si>
  <si>
    <t>FCO</t>
  </si>
  <si>
    <t>Violante Gimenez, Franco</t>
  </si>
  <si>
    <t>Morales, Agustin</t>
  </si>
  <si>
    <t xml:space="preserve">Florio, Dante </t>
  </si>
  <si>
    <t>CED</t>
  </si>
  <si>
    <t>Bau, Franco</t>
  </si>
  <si>
    <t>64F</t>
  </si>
  <si>
    <t>LHU</t>
  </si>
  <si>
    <t>Cavieres, Luciano</t>
  </si>
  <si>
    <t>Int. Caballito</t>
  </si>
  <si>
    <t>ICA</t>
  </si>
  <si>
    <t>Blankleder, Jonathan</t>
  </si>
  <si>
    <t>Cedima</t>
  </si>
  <si>
    <t>Franco, Manuel</t>
  </si>
  <si>
    <t>Asoc Calabresa</t>
  </si>
  <si>
    <t>CAL</t>
  </si>
  <si>
    <t>Mendez, Maitena</t>
  </si>
  <si>
    <t>La Huella</t>
  </si>
  <si>
    <t>Mielnik, Angelo</t>
  </si>
  <si>
    <t>Mailhe Tuñas, Leon</t>
  </si>
  <si>
    <t>Bandunciel, Pablo</t>
  </si>
  <si>
    <t>Bandunciel, Joel</t>
  </si>
  <si>
    <t>Fierro, Lucas</t>
  </si>
  <si>
    <t>Forcada, Juan</t>
  </si>
  <si>
    <t>Greco, Tomas</t>
  </si>
  <si>
    <t>Damas Sub 11</t>
  </si>
  <si>
    <t>Nacidas a partir del año 2004</t>
  </si>
  <si>
    <t>2º</t>
  </si>
  <si>
    <t>Rabinowics, Eliana</t>
  </si>
  <si>
    <t>3º</t>
  </si>
  <si>
    <t>LaHuella</t>
  </si>
  <si>
    <t>4º</t>
  </si>
  <si>
    <t>Basma, Candela</t>
  </si>
  <si>
    <t>Deize Medina, Sheila</t>
  </si>
  <si>
    <t>Lopez, Julieta</t>
  </si>
  <si>
    <t>Int.Cab</t>
  </si>
  <si>
    <t>Duran, Candela</t>
  </si>
  <si>
    <t>4Z</t>
  </si>
  <si>
    <t>Melone, Luana</t>
  </si>
  <si>
    <t>UGAB</t>
  </si>
  <si>
    <t>Pozzo Casanave, Morena</t>
  </si>
  <si>
    <t>Int.Caballito</t>
  </si>
  <si>
    <t>Rosales Lobos, Brisa</t>
  </si>
  <si>
    <t>Peñarol</t>
  </si>
  <si>
    <t>PEÑ</t>
  </si>
  <si>
    <t>Aguirre, Pilar</t>
  </si>
  <si>
    <t>Caballeros Sub 12</t>
  </si>
  <si>
    <t>Harrods</t>
  </si>
  <si>
    <t>Nacidos a partir del año 2003</t>
  </si>
  <si>
    <t>Kalejman, Ignacio</t>
  </si>
  <si>
    <t>GTM</t>
  </si>
  <si>
    <t>Szuldman, Ezequiel</t>
  </si>
  <si>
    <t>Reda, Mateo</t>
  </si>
  <si>
    <t>Lapalma, Mauro</t>
  </si>
  <si>
    <t>Martino, Mateo</t>
  </si>
  <si>
    <t>Asoc. Calabresa</t>
  </si>
  <si>
    <t>Buscema, Milton</t>
  </si>
  <si>
    <t>Jano, Said</t>
  </si>
  <si>
    <t>Inst.Cia. Maria</t>
  </si>
  <si>
    <t>Rosen, Franco</t>
  </si>
  <si>
    <t>Calabresa</t>
  </si>
  <si>
    <t>Exposito, Marcos</t>
  </si>
  <si>
    <t>Ravina, Inti</t>
  </si>
  <si>
    <t>Rodriguez Illescas, Federico</t>
  </si>
  <si>
    <t>Vega, Lorenzo</t>
  </si>
  <si>
    <t>Integral Caballito</t>
  </si>
  <si>
    <t>Deize Medina, Mauro</t>
  </si>
  <si>
    <t>Carbajo, Bruno</t>
  </si>
  <si>
    <t>San Lorenzo</t>
  </si>
  <si>
    <t>SLO</t>
  </si>
  <si>
    <t>Clavere, Camilo</t>
  </si>
  <si>
    <t>Hurevich, Tobias</t>
  </si>
  <si>
    <t>Joven, Valentin</t>
  </si>
  <si>
    <t>Lamalfa, Thiago</t>
  </si>
  <si>
    <t>TMR</t>
  </si>
  <si>
    <t>Carbajal, Facundo</t>
  </si>
  <si>
    <t>Cavieres, Matias</t>
  </si>
  <si>
    <t>Fierro, Alan</t>
  </si>
  <si>
    <t>Leibovich, Simon</t>
  </si>
  <si>
    <t>Sayegh, Dylan</t>
  </si>
  <si>
    <t>Aguirre, Santiago</t>
  </si>
  <si>
    <t>Lesbegueris, Juan Cruz</t>
  </si>
  <si>
    <t>Goldberg, Facundo</t>
  </si>
  <si>
    <t>Khabbaz, Dylan</t>
  </si>
  <si>
    <t>Quagliardi, Maximo</t>
  </si>
  <si>
    <t>Uezen, Damian</t>
  </si>
  <si>
    <t>Damas Sub 15</t>
  </si>
  <si>
    <t>Nacidas a partir del año 2000</t>
  </si>
  <si>
    <t>Clase</t>
  </si>
  <si>
    <t>SIN INSCRIPTAS</t>
  </si>
  <si>
    <t>5º</t>
  </si>
  <si>
    <t>6º</t>
  </si>
  <si>
    <t>7º</t>
  </si>
  <si>
    <t>Caballeros Sub 15</t>
  </si>
  <si>
    <t>Nacidos a partir del año 2000</t>
  </si>
  <si>
    <t>Werthamer, David</t>
  </si>
  <si>
    <t>Ponce, Diego</t>
  </si>
  <si>
    <t>Rojo, Santiago</t>
  </si>
  <si>
    <t>Dziubecki, Brian</t>
  </si>
  <si>
    <t>Duran, Ian</t>
  </si>
  <si>
    <t>Dziubecki, Alexis</t>
  </si>
  <si>
    <t>Zuriaga, Alejo</t>
  </si>
  <si>
    <t>Fiorito, Alexis</t>
  </si>
  <si>
    <t>Yupanki</t>
  </si>
  <si>
    <t>YUP</t>
  </si>
  <si>
    <t>Brusco, Agustin</t>
  </si>
  <si>
    <t>GEB</t>
  </si>
  <si>
    <t>Gallardo, Diego</t>
  </si>
  <si>
    <t>Moreno, Rodrigo</t>
  </si>
  <si>
    <t>Diament, Roni</t>
  </si>
  <si>
    <t>Schahab, Leonel</t>
  </si>
  <si>
    <t>Barral, Mauro</t>
  </si>
  <si>
    <t>Campilongo, Nicolas</t>
  </si>
  <si>
    <t>Camio, Luca</t>
  </si>
  <si>
    <t>Cangallo</t>
  </si>
  <si>
    <t>CAN</t>
  </si>
  <si>
    <t>Coria, Lautaro</t>
  </si>
  <si>
    <t>Vte.Lopez</t>
  </si>
  <si>
    <t>Luego, Ezequiel</t>
  </si>
  <si>
    <t>Ranking Institucional</t>
  </si>
  <si>
    <t>Puntaje Total Acum</t>
  </si>
  <si>
    <t>II Torneo</t>
  </si>
  <si>
    <t xml:space="preserve">Fénix </t>
  </si>
  <si>
    <t>Padilla</t>
  </si>
  <si>
    <t>Copa Challenger Interescuelas</t>
  </si>
  <si>
    <t>Abr</t>
  </si>
  <si>
    <t>ASOCIACION CALABRESA</t>
  </si>
  <si>
    <t>MACABI</t>
  </si>
  <si>
    <t>GIMNASIA Y ESGRIMA DE BUENOS AIRES</t>
  </si>
  <si>
    <t>GARIN TENIS DE MESA</t>
  </si>
  <si>
    <t xml:space="preserve">PEÑAROL </t>
  </si>
  <si>
    <t>CEDIMA</t>
  </si>
  <si>
    <t>x</t>
  </si>
  <si>
    <t>PERETZ</t>
  </si>
  <si>
    <t>FERROCARRIL OESTE</t>
  </si>
  <si>
    <t>NICHIA GAKUIM</t>
  </si>
  <si>
    <t>25 DE MAYO</t>
  </si>
  <si>
    <t>ALVEAR</t>
  </si>
  <si>
    <t>COLEGIO INTEGRAL CABALLITO</t>
  </si>
  <si>
    <t>INSTITUTO COMPAÑÍA DE MARIA</t>
  </si>
  <si>
    <t>LA HUELLA - GONZALEZ CATAN</t>
  </si>
  <si>
    <t>YUPANKI</t>
  </si>
  <si>
    <t>MUNICIPALIDAD DE VICENTE LOPEZ</t>
  </si>
  <si>
    <t>CANGALLO</t>
  </si>
  <si>
    <t>TMR BERAZATEGUI</t>
  </si>
  <si>
    <t>SAN LORENZO DE ALMAGRO</t>
  </si>
  <si>
    <t>Puntajes Art.7.2 - Reglamento</t>
  </si>
  <si>
    <t>Llave A</t>
  </si>
  <si>
    <t>Puntuación</t>
  </si>
  <si>
    <t>128F</t>
  </si>
  <si>
    <t>256F</t>
  </si>
  <si>
    <t>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</si>
</sst>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\º"/>
    <numFmt numFmtId="167" formatCode="0&quot; º&quot;"/>
    <numFmt numFmtId="168" formatCode="D&quot; de &quot;MMM&quot; de &quot;YY"/>
    <numFmt numFmtId="169" formatCode="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60"/>
      <name val="Arial"/>
      <family val="2"/>
    </font>
    <font>
      <b/>
      <i/>
      <sz val="2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i/>
      <sz val="16"/>
      <color indexed="56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8"/>
      <color indexed="10"/>
      <name val="Century Gothic"/>
      <family val="2"/>
    </font>
    <font>
      <b/>
      <sz val="10"/>
      <color indexed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10"/>
      <name val="Century Gothic"/>
      <family val="2"/>
    </font>
    <font>
      <b/>
      <i/>
      <sz val="16"/>
      <color indexed="10"/>
      <name val="Century Gothic"/>
      <family val="2"/>
    </font>
    <font>
      <b/>
      <i/>
      <sz val="16"/>
      <name val="Century Gothic"/>
      <family val="2"/>
    </font>
    <font>
      <b/>
      <sz val="8"/>
      <color indexed="60"/>
      <name val="Century Gothic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10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>
        <color indexed="63"/>
      </top>
      <bottom style="medium">
        <color indexed="8"/>
      </bottom>
      <diagonal style="medium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medium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 style="medium">
        <color indexed="8"/>
      </bottom>
      <diagonal style="medium">
        <color indexed="8"/>
      </diagonal>
    </border>
    <border diagonalDown="1"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0" fillId="2" borderId="1" xfId="0" applyFont="1" applyFill="1" applyBorder="1" applyAlignment="1">
      <alignment horizontal="center" vertical="center"/>
    </xf>
    <xf numFmtId="164" fontId="11" fillId="2" borderId="0" xfId="0" applyFont="1" applyFill="1" applyAlignment="1">
      <alignment horizontal="center" vertical="center"/>
    </xf>
    <xf numFmtId="164" fontId="12" fillId="2" borderId="0" xfId="0" applyFont="1" applyFill="1" applyAlignment="1">
      <alignment vertical="center"/>
    </xf>
    <xf numFmtId="164" fontId="9" fillId="2" borderId="0" xfId="0" applyFont="1" applyFill="1" applyAlignment="1">
      <alignment vertical="center"/>
    </xf>
    <xf numFmtId="164" fontId="13" fillId="3" borderId="2" xfId="21" applyFont="1" applyFill="1" applyBorder="1" applyAlignment="1">
      <alignment horizontal="center" vertical="center" wrapText="1"/>
      <protection/>
    </xf>
    <xf numFmtId="164" fontId="14" fillId="3" borderId="1" xfId="21" applyFont="1" applyFill="1" applyBorder="1" applyAlignment="1">
      <alignment horizontal="center" vertical="center" wrapText="1"/>
      <protection/>
    </xf>
    <xf numFmtId="167" fontId="14" fillId="3" borderId="2" xfId="21" applyNumberFormat="1" applyFont="1" applyFill="1" applyBorder="1" applyAlignment="1">
      <alignment horizontal="center" vertical="center"/>
      <protection/>
    </xf>
    <xf numFmtId="167" fontId="14" fillId="3" borderId="3" xfId="21" applyNumberFormat="1" applyFont="1" applyFill="1" applyBorder="1" applyAlignment="1">
      <alignment horizontal="center" vertical="center"/>
      <protection/>
    </xf>
    <xf numFmtId="167" fontId="9" fillId="3" borderId="3" xfId="21" applyNumberFormat="1" applyFont="1" applyFill="1" applyBorder="1" applyAlignment="1">
      <alignment horizontal="center" vertical="center"/>
      <protection/>
    </xf>
    <xf numFmtId="164" fontId="9" fillId="3" borderId="4" xfId="21" applyFont="1" applyFill="1" applyBorder="1" applyAlignment="1">
      <alignment horizontal="center" vertical="center"/>
      <protection/>
    </xf>
    <xf numFmtId="168" fontId="9" fillId="3" borderId="4" xfId="21" applyNumberFormat="1" applyFont="1" applyFill="1" applyBorder="1" applyAlignment="1">
      <alignment horizontal="center" vertical="center"/>
      <protection/>
    </xf>
    <xf numFmtId="166" fontId="9" fillId="3" borderId="5" xfId="21" applyNumberFormat="1" applyFont="1" applyFill="1" applyBorder="1" applyAlignment="1">
      <alignment horizontal="center" vertical="center"/>
      <protection/>
    </xf>
    <xf numFmtId="164" fontId="9" fillId="3" borderId="6" xfId="21" applyFont="1" applyFill="1" applyBorder="1" applyAlignment="1">
      <alignment horizontal="center" vertical="center"/>
      <protection/>
    </xf>
    <xf numFmtId="164" fontId="9" fillId="3" borderId="7" xfId="21" applyFont="1" applyFill="1" applyBorder="1" applyAlignment="1">
      <alignment horizontal="center" vertical="center"/>
      <protection/>
    </xf>
    <xf numFmtId="167" fontId="9" fillId="3" borderId="8" xfId="21" applyNumberFormat="1" applyFont="1" applyFill="1" applyBorder="1" applyAlignment="1">
      <alignment horizontal="center" vertical="center"/>
      <protection/>
    </xf>
    <xf numFmtId="164" fontId="9" fillId="3" borderId="9" xfId="21" applyFont="1" applyFill="1" applyBorder="1" applyAlignment="1">
      <alignment horizontal="center" vertical="center"/>
      <protection/>
    </xf>
    <xf numFmtId="166" fontId="15" fillId="0" borderId="10" xfId="21" applyNumberFormat="1" applyFont="1" applyFill="1" applyBorder="1" applyAlignment="1">
      <alignment horizontal="center" vertical="center"/>
      <protection/>
    </xf>
    <xf numFmtId="164" fontId="16" fillId="2" borderId="11" xfId="0" applyFont="1" applyFill="1" applyBorder="1" applyAlignment="1">
      <alignment/>
    </xf>
    <xf numFmtId="164" fontId="16" fillId="2" borderId="11" xfId="0" applyFont="1" applyFill="1" applyBorder="1" applyAlignment="1">
      <alignment horizontal="center"/>
    </xf>
    <xf numFmtId="164" fontId="16" fillId="0" borderId="10" xfId="21" applyFont="1" applyFill="1" applyBorder="1" applyAlignment="1">
      <alignment horizontal="center" vertical="center"/>
      <protection/>
    </xf>
    <xf numFmtId="164" fontId="15" fillId="0" borderId="12" xfId="0" applyFont="1" applyBorder="1" applyAlignment="1">
      <alignment horizontal="center"/>
    </xf>
    <xf numFmtId="166" fontId="15" fillId="0" borderId="11" xfId="0" applyNumberFormat="1" applyFont="1" applyBorder="1" applyAlignment="1">
      <alignment horizontal="center"/>
    </xf>
    <xf numFmtId="164" fontId="15" fillId="0" borderId="13" xfId="0" applyFont="1" applyBorder="1" applyAlignment="1">
      <alignment horizontal="center"/>
    </xf>
    <xf numFmtId="164" fontId="17" fillId="0" borderId="12" xfId="0" applyFont="1" applyBorder="1" applyAlignment="1">
      <alignment horizontal="center"/>
    </xf>
    <xf numFmtId="164" fontId="17" fillId="0" borderId="11" xfId="0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164" fontId="17" fillId="0" borderId="12" xfId="0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7" fillId="0" borderId="13" xfId="0" applyFont="1" applyBorder="1" applyAlignment="1">
      <alignment horizontal="center"/>
    </xf>
    <xf numFmtId="164" fontId="15" fillId="0" borderId="11" xfId="0" applyFont="1" applyBorder="1" applyAlignment="1">
      <alignment horizontal="center"/>
    </xf>
    <xf numFmtId="164" fontId="16" fillId="0" borderId="0" xfId="0" applyFont="1" applyAlignment="1">
      <alignment/>
    </xf>
    <xf numFmtId="166" fontId="17" fillId="0" borderId="10" xfId="21" applyNumberFormat="1" applyFont="1" applyFill="1" applyBorder="1" applyAlignment="1">
      <alignment horizontal="center" vertical="center"/>
      <protection/>
    </xf>
    <xf numFmtId="164" fontId="9" fillId="2" borderId="11" xfId="0" applyFont="1" applyFill="1" applyBorder="1" applyAlignment="1">
      <alignment/>
    </xf>
    <xf numFmtId="164" fontId="9" fillId="2" borderId="11" xfId="0" applyFont="1" applyFill="1" applyBorder="1" applyAlignment="1">
      <alignment horizontal="center"/>
    </xf>
    <xf numFmtId="164" fontId="18" fillId="0" borderId="10" xfId="21" applyFont="1" applyFill="1" applyBorder="1" applyAlignment="1">
      <alignment horizontal="center" vertical="center"/>
      <protection/>
    </xf>
    <xf numFmtId="164" fontId="17" fillId="0" borderId="11" xfId="0" applyFont="1" applyBorder="1" applyAlignment="1">
      <alignment horizontal="center" vertical="center"/>
    </xf>
    <xf numFmtId="164" fontId="15" fillId="0" borderId="11" xfId="0" applyFont="1" applyBorder="1" applyAlignment="1">
      <alignment horizontal="center" vertical="center"/>
    </xf>
    <xf numFmtId="164" fontId="15" fillId="0" borderId="11" xfId="21" applyFont="1" applyFill="1" applyBorder="1" applyAlignment="1">
      <alignment horizontal="center" vertical="center"/>
      <protection/>
    </xf>
    <xf numFmtId="164" fontId="17" fillId="0" borderId="11" xfId="21" applyFont="1" applyFill="1" applyBorder="1" applyAlignment="1">
      <alignment horizontal="center" vertical="center"/>
      <protection/>
    </xf>
    <xf numFmtId="164" fontId="18" fillId="0" borderId="13" xfId="21" applyFont="1" applyFill="1" applyBorder="1" applyAlignment="1">
      <alignment horizontal="center" vertical="center"/>
      <protection/>
    </xf>
    <xf numFmtId="164" fontId="19" fillId="0" borderId="12" xfId="0" applyFont="1" applyBorder="1" applyAlignment="1">
      <alignment horizontal="center"/>
    </xf>
    <xf numFmtId="164" fontId="17" fillId="0" borderId="14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17" fillId="0" borderId="16" xfId="0" applyFont="1" applyBorder="1" applyAlignment="1">
      <alignment horizontal="center"/>
    </xf>
    <xf numFmtId="164" fontId="17" fillId="0" borderId="15" xfId="0" applyFont="1" applyBorder="1" applyAlignment="1">
      <alignment horizontal="center"/>
    </xf>
    <xf numFmtId="164" fontId="17" fillId="0" borderId="17" xfId="21" applyFont="1" applyFill="1" applyBorder="1" applyAlignment="1">
      <alignment horizontal="center" vertical="center"/>
      <protection/>
    </xf>
    <xf numFmtId="164" fontId="17" fillId="0" borderId="17" xfId="0" applyFont="1" applyBorder="1" applyAlignment="1">
      <alignment horizontal="center"/>
    </xf>
    <xf numFmtId="164" fontId="17" fillId="0" borderId="13" xfId="21" applyFont="1" applyFill="1" applyBorder="1" applyAlignment="1">
      <alignment horizontal="center" vertical="center"/>
      <protection/>
    </xf>
    <xf numFmtId="164" fontId="17" fillId="0" borderId="17" xfId="0" applyFont="1" applyBorder="1" applyAlignment="1">
      <alignment horizontal="center" vertical="center"/>
    </xf>
    <xf numFmtId="164" fontId="9" fillId="2" borderId="11" xfId="0" applyFont="1" applyFill="1" applyBorder="1" applyAlignment="1">
      <alignment horizontal="left"/>
    </xf>
    <xf numFmtId="164" fontId="15" fillId="0" borderId="10" xfId="21" applyFont="1" applyFill="1" applyBorder="1" applyAlignment="1">
      <alignment horizontal="center" vertical="center"/>
      <protection/>
    </xf>
    <xf numFmtId="164" fontId="20" fillId="2" borderId="1" xfId="0" applyFont="1" applyFill="1" applyBorder="1" applyAlignment="1">
      <alignment horizontal="center" vertical="center"/>
    </xf>
    <xf numFmtId="164" fontId="13" fillId="4" borderId="2" xfId="21" applyFont="1" applyFill="1" applyBorder="1" applyAlignment="1">
      <alignment horizontal="center" vertical="center" wrapText="1"/>
      <protection/>
    </xf>
    <xf numFmtId="164" fontId="14" fillId="4" borderId="2" xfId="21" applyFont="1" applyFill="1" applyBorder="1" applyAlignment="1">
      <alignment horizontal="center" vertical="center" wrapText="1"/>
      <protection/>
    </xf>
    <xf numFmtId="167" fontId="14" fillId="4" borderId="2" xfId="21" applyNumberFormat="1" applyFont="1" applyFill="1" applyBorder="1" applyAlignment="1">
      <alignment horizontal="center" vertical="center"/>
      <protection/>
    </xf>
    <xf numFmtId="167" fontId="14" fillId="4" borderId="18" xfId="21" applyNumberFormat="1" applyFont="1" applyFill="1" applyBorder="1" applyAlignment="1">
      <alignment horizontal="center" vertical="center"/>
      <protection/>
    </xf>
    <xf numFmtId="167" fontId="14" fillId="4" borderId="3" xfId="21" applyNumberFormat="1" applyFont="1" applyFill="1" applyBorder="1" applyAlignment="1">
      <alignment horizontal="center" vertical="center"/>
      <protection/>
    </xf>
    <xf numFmtId="167" fontId="9" fillId="4" borderId="3" xfId="21" applyNumberFormat="1" applyFont="1" applyFill="1" applyBorder="1" applyAlignment="1">
      <alignment horizontal="center" vertical="center"/>
      <protection/>
    </xf>
    <xf numFmtId="167" fontId="9" fillId="4" borderId="19" xfId="21" applyNumberFormat="1" applyFont="1" applyFill="1" applyBorder="1" applyAlignment="1">
      <alignment horizontal="center" vertical="center"/>
      <protection/>
    </xf>
    <xf numFmtId="164" fontId="9" fillId="4" borderId="4" xfId="21" applyFont="1" applyFill="1" applyBorder="1" applyAlignment="1">
      <alignment horizontal="center" vertical="center"/>
      <protection/>
    </xf>
    <xf numFmtId="168" fontId="9" fillId="4" borderId="4" xfId="21" applyNumberFormat="1" applyFont="1" applyFill="1" applyBorder="1" applyAlignment="1">
      <alignment horizontal="center" vertical="center"/>
      <protection/>
    </xf>
    <xf numFmtId="168" fontId="9" fillId="4" borderId="20" xfId="21" applyNumberFormat="1" applyFont="1" applyFill="1" applyBorder="1" applyAlignment="1">
      <alignment horizontal="center" vertical="center"/>
      <protection/>
    </xf>
    <xf numFmtId="166" fontId="9" fillId="4" borderId="21" xfId="21" applyNumberFormat="1" applyFont="1" applyFill="1" applyBorder="1" applyAlignment="1">
      <alignment horizontal="center" vertical="center"/>
      <protection/>
    </xf>
    <xf numFmtId="164" fontId="9" fillId="4" borderId="22" xfId="21" applyFont="1" applyFill="1" applyBorder="1" applyAlignment="1">
      <alignment horizontal="center" vertical="center"/>
      <protection/>
    </xf>
    <xf numFmtId="164" fontId="9" fillId="4" borderId="15" xfId="21" applyFont="1" applyFill="1" applyBorder="1" applyAlignment="1">
      <alignment horizontal="center" vertical="center"/>
      <protection/>
    </xf>
    <xf numFmtId="167" fontId="9" fillId="4" borderId="8" xfId="21" applyNumberFormat="1" applyFont="1" applyFill="1" applyBorder="1" applyAlignment="1">
      <alignment horizontal="center" vertical="center"/>
      <protection/>
    </xf>
    <xf numFmtId="164" fontId="9" fillId="4" borderId="9" xfId="21" applyFont="1" applyFill="1" applyBorder="1" applyAlignment="1">
      <alignment horizontal="center" vertical="center"/>
      <protection/>
    </xf>
    <xf numFmtId="166" fontId="15" fillId="0" borderId="12" xfId="21" applyNumberFormat="1" applyFont="1" applyFill="1" applyBorder="1" applyAlignment="1">
      <alignment horizontal="center" vertical="center"/>
      <protection/>
    </xf>
    <xf numFmtId="166" fontId="15" fillId="0" borderId="23" xfId="0" applyNumberFormat="1" applyFont="1" applyBorder="1" applyAlignment="1">
      <alignment horizontal="center"/>
    </xf>
    <xf numFmtId="164" fontId="15" fillId="0" borderId="23" xfId="0" applyFont="1" applyBorder="1" applyAlignment="1">
      <alignment horizontal="center"/>
    </xf>
    <xf numFmtId="164" fontId="15" fillId="0" borderId="17" xfId="0" applyFont="1" applyBorder="1" applyAlignment="1">
      <alignment horizontal="center"/>
    </xf>
    <xf numFmtId="166" fontId="17" fillId="0" borderId="12" xfId="21" applyNumberFormat="1" applyFont="1" applyFill="1" applyBorder="1" applyAlignment="1">
      <alignment horizontal="center" vertical="center"/>
      <protection/>
    </xf>
    <xf numFmtId="164" fontId="18" fillId="0" borderId="11" xfId="0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164" fontId="17" fillId="0" borderId="23" xfId="0" applyFont="1" applyBorder="1" applyAlignment="1">
      <alignment horizontal="center"/>
    </xf>
    <xf numFmtId="164" fontId="17" fillId="0" borderId="16" xfId="21" applyFont="1" applyFill="1" applyBorder="1" applyAlignment="1">
      <alignment horizontal="center" vertical="center"/>
      <protection/>
    </xf>
    <xf numFmtId="166" fontId="17" fillId="0" borderId="14" xfId="0" applyNumberFormat="1" applyFont="1" applyBorder="1" applyAlignment="1">
      <alignment horizontal="center"/>
    </xf>
    <xf numFmtId="164" fontId="17" fillId="0" borderId="12" xfId="21" applyFont="1" applyFill="1" applyBorder="1" applyAlignment="1">
      <alignment horizontal="center" vertical="center"/>
      <protection/>
    </xf>
    <xf numFmtId="164" fontId="17" fillId="0" borderId="24" xfId="0" applyFont="1" applyBorder="1" applyAlignment="1">
      <alignment horizontal="center"/>
    </xf>
    <xf numFmtId="166" fontId="17" fillId="0" borderId="25" xfId="0" applyNumberFormat="1" applyFont="1" applyBorder="1" applyAlignment="1">
      <alignment horizontal="center"/>
    </xf>
    <xf numFmtId="164" fontId="17" fillId="0" borderId="26" xfId="0" applyFont="1" applyBorder="1" applyAlignment="1">
      <alignment horizontal="center"/>
    </xf>
    <xf numFmtId="164" fontId="17" fillId="0" borderId="27" xfId="21" applyFont="1" applyFill="1" applyBorder="1" applyAlignment="1">
      <alignment horizontal="center" vertical="center"/>
      <protection/>
    </xf>
    <xf numFmtId="166" fontId="17" fillId="0" borderId="27" xfId="21" applyNumberFormat="1" applyFont="1" applyFill="1" applyBorder="1" applyAlignment="1">
      <alignment horizontal="center" vertical="center"/>
      <protection/>
    </xf>
    <xf numFmtId="164" fontId="9" fillId="2" borderId="25" xfId="0" applyFont="1" applyFill="1" applyBorder="1" applyAlignment="1">
      <alignment/>
    </xf>
    <xf numFmtId="164" fontId="9" fillId="2" borderId="25" xfId="0" applyFont="1" applyFill="1" applyBorder="1" applyAlignment="1">
      <alignment horizontal="center"/>
    </xf>
    <xf numFmtId="164" fontId="15" fillId="0" borderId="25" xfId="21" applyFont="1" applyFill="1" applyBorder="1" applyAlignment="1">
      <alignment horizontal="center" vertical="center"/>
      <protection/>
    </xf>
    <xf numFmtId="164" fontId="17" fillId="0" borderId="25" xfId="0" applyFont="1" applyBorder="1" applyAlignment="1">
      <alignment horizontal="center"/>
    </xf>
    <xf numFmtId="164" fontId="18" fillId="0" borderId="25" xfId="0" applyFont="1" applyBorder="1" applyAlignment="1">
      <alignment horizontal="center"/>
    </xf>
    <xf numFmtId="166" fontId="17" fillId="0" borderId="28" xfId="0" applyNumberFormat="1" applyFont="1" applyBorder="1" applyAlignment="1">
      <alignment horizontal="center"/>
    </xf>
    <xf numFmtId="164" fontId="17" fillId="0" borderId="28" xfId="0" applyFont="1" applyBorder="1" applyAlignment="1">
      <alignment horizontal="center"/>
    </xf>
    <xf numFmtId="164" fontId="21" fillId="2" borderId="0" xfId="0" applyFont="1" applyFill="1" applyBorder="1" applyAlignment="1">
      <alignment horizontal="center" vertical="center"/>
    </xf>
    <xf numFmtId="164" fontId="14" fillId="3" borderId="2" xfId="21" applyFont="1" applyFill="1" applyBorder="1" applyAlignment="1">
      <alignment horizontal="center" vertical="center" wrapText="1"/>
      <protection/>
    </xf>
    <xf numFmtId="166" fontId="15" fillId="0" borderId="29" xfId="21" applyNumberFormat="1" applyFont="1" applyFill="1" applyBorder="1" applyAlignment="1">
      <alignment horizontal="center" vertical="center"/>
      <protection/>
    </xf>
    <xf numFmtId="164" fontId="16" fillId="2" borderId="30" xfId="0" applyFont="1" applyFill="1" applyBorder="1" applyAlignment="1">
      <alignment/>
    </xf>
    <xf numFmtId="164" fontId="16" fillId="2" borderId="31" xfId="0" applyFont="1" applyFill="1" applyBorder="1" applyAlignment="1">
      <alignment horizontal="center"/>
    </xf>
    <xf numFmtId="164" fontId="15" fillId="0" borderId="32" xfId="21" applyFont="1" applyFill="1" applyBorder="1" applyAlignment="1">
      <alignment horizontal="center" vertical="center"/>
      <protection/>
    </xf>
    <xf numFmtId="164" fontId="15" fillId="0" borderId="30" xfId="0" applyFont="1" applyBorder="1" applyAlignment="1">
      <alignment horizontal="center"/>
    </xf>
    <xf numFmtId="164" fontId="15" fillId="0" borderId="33" xfId="0" applyFont="1" applyBorder="1" applyAlignment="1">
      <alignment horizontal="center"/>
    </xf>
    <xf numFmtId="164" fontId="15" fillId="0" borderId="31" xfId="0" applyFont="1" applyBorder="1" applyAlignment="1">
      <alignment horizontal="center"/>
    </xf>
    <xf numFmtId="164" fontId="15" fillId="0" borderId="33" xfId="21" applyFont="1" applyFill="1" applyBorder="1" applyAlignment="1">
      <alignment horizontal="center" vertical="center"/>
      <protection/>
    </xf>
    <xf numFmtId="164" fontId="15" fillId="0" borderId="31" xfId="21" applyFont="1" applyFill="1" applyBorder="1" applyAlignment="1">
      <alignment horizontal="center" vertical="center"/>
      <protection/>
    </xf>
    <xf numFmtId="166" fontId="15" fillId="0" borderId="33" xfId="0" applyNumberFormat="1" applyFont="1" applyBorder="1" applyAlignment="1">
      <alignment horizontal="center"/>
    </xf>
    <xf numFmtId="166" fontId="17" fillId="0" borderId="34" xfId="21" applyNumberFormat="1" applyFont="1" applyFill="1" applyBorder="1" applyAlignment="1">
      <alignment horizontal="center" vertical="center"/>
      <protection/>
    </xf>
    <xf numFmtId="164" fontId="9" fillId="2" borderId="12" xfId="0" applyFont="1" applyFill="1" applyBorder="1" applyAlignment="1">
      <alignment/>
    </xf>
    <xf numFmtId="164" fontId="9" fillId="2" borderId="13" xfId="0" applyFont="1" applyFill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7" fillId="0" borderId="14" xfId="21" applyFont="1" applyFill="1" applyBorder="1" applyAlignment="1">
      <alignment horizontal="center" vertical="center"/>
      <protection/>
    </xf>
    <xf numFmtId="164" fontId="17" fillId="0" borderId="15" xfId="21" applyFont="1" applyFill="1" applyBorder="1" applyAlignment="1">
      <alignment horizontal="center" vertical="center"/>
      <protection/>
    </xf>
    <xf numFmtId="164" fontId="9" fillId="2" borderId="27" xfId="0" applyFont="1" applyFill="1" applyBorder="1" applyAlignment="1">
      <alignment/>
    </xf>
    <xf numFmtId="164" fontId="9" fillId="2" borderId="26" xfId="0" applyFont="1" applyFill="1" applyBorder="1" applyAlignment="1">
      <alignment horizontal="center"/>
    </xf>
    <xf numFmtId="164" fontId="15" fillId="0" borderId="35" xfId="21" applyFont="1" applyFill="1" applyBorder="1" applyAlignment="1">
      <alignment horizontal="center" vertical="center"/>
      <protection/>
    </xf>
    <xf numFmtId="164" fontId="17" fillId="0" borderId="27" xfId="0" applyFont="1" applyBorder="1" applyAlignment="1">
      <alignment horizontal="center"/>
    </xf>
    <xf numFmtId="164" fontId="18" fillId="0" borderId="26" xfId="0" applyFont="1" applyBorder="1" applyAlignment="1">
      <alignment horizontal="center"/>
    </xf>
    <xf numFmtId="164" fontId="17" fillId="0" borderId="36" xfId="0" applyFont="1" applyBorder="1" applyAlignment="1">
      <alignment vertical="center"/>
    </xf>
    <xf numFmtId="164" fontId="17" fillId="0" borderId="36" xfId="0" applyFont="1" applyBorder="1" applyAlignment="1">
      <alignment horizontal="center" vertical="center"/>
    </xf>
    <xf numFmtId="164" fontId="15" fillId="0" borderId="36" xfId="21" applyFont="1" applyFill="1" applyBorder="1" applyAlignment="1">
      <alignment horizontal="center" vertical="center"/>
      <protection/>
    </xf>
    <xf numFmtId="164" fontId="17" fillId="0" borderId="36" xfId="0" applyFont="1" applyBorder="1" applyAlignment="1">
      <alignment horizontal="center"/>
    </xf>
    <xf numFmtId="166" fontId="17" fillId="0" borderId="36" xfId="0" applyNumberFormat="1" applyFont="1" applyBorder="1" applyAlignment="1">
      <alignment horizontal="center"/>
    </xf>
    <xf numFmtId="164" fontId="18" fillId="0" borderId="36" xfId="0" applyFont="1" applyBorder="1" applyAlignment="1">
      <alignment horizontal="center"/>
    </xf>
    <xf numFmtId="164" fontId="17" fillId="0" borderId="37" xfId="0" applyFont="1" applyBorder="1" applyAlignment="1">
      <alignment horizontal="center"/>
    </xf>
    <xf numFmtId="164" fontId="17" fillId="0" borderId="11" xfId="0" applyFont="1" applyBorder="1" applyAlignment="1">
      <alignment vertical="center"/>
    </xf>
    <xf numFmtId="164" fontId="17" fillId="0" borderId="25" xfId="0" applyFont="1" applyBorder="1" applyAlignment="1">
      <alignment vertical="center"/>
    </xf>
    <xf numFmtId="164" fontId="17" fillId="0" borderId="25" xfId="0" applyFont="1" applyBorder="1" applyAlignment="1">
      <alignment horizontal="center" vertical="center"/>
    </xf>
    <xf numFmtId="164" fontId="21" fillId="2" borderId="0" xfId="0" applyFont="1" applyFill="1" applyAlignment="1">
      <alignment vertical="center"/>
    </xf>
    <xf numFmtId="166" fontId="9" fillId="2" borderId="0" xfId="21" applyNumberFormat="1" applyFont="1" applyFill="1" applyBorder="1" applyAlignment="1">
      <alignment horizontal="center" vertical="center"/>
      <protection/>
    </xf>
    <xf numFmtId="164" fontId="9" fillId="2" borderId="0" xfId="21" applyFont="1" applyFill="1" applyBorder="1" applyAlignment="1">
      <alignment vertical="center"/>
      <protection/>
    </xf>
    <xf numFmtId="164" fontId="14" fillId="2" borderId="0" xfId="21" applyFont="1" applyFill="1" applyBorder="1" applyAlignment="1">
      <alignment horizontal="center" vertical="center"/>
      <protection/>
    </xf>
    <xf numFmtId="164" fontId="9" fillId="2" borderId="0" xfId="21" applyFont="1" applyFill="1" applyBorder="1" applyAlignment="1">
      <alignment horizontal="center" vertical="center"/>
      <protection/>
    </xf>
    <xf numFmtId="167" fontId="9" fillId="2" borderId="0" xfId="21" applyNumberFormat="1" applyFont="1" applyFill="1" applyBorder="1" applyAlignment="1">
      <alignment horizontal="center" vertical="center"/>
      <protection/>
    </xf>
    <xf numFmtId="164" fontId="14" fillId="4" borderId="1" xfId="21" applyFont="1" applyFill="1" applyBorder="1" applyAlignment="1">
      <alignment horizontal="center" vertical="center" wrapText="1"/>
      <protection/>
    </xf>
    <xf numFmtId="166" fontId="9" fillId="4" borderId="34" xfId="21" applyNumberFormat="1" applyFont="1" applyFill="1" applyBorder="1" applyAlignment="1">
      <alignment horizontal="center" vertical="center"/>
      <protection/>
    </xf>
    <xf numFmtId="164" fontId="9" fillId="4" borderId="11" xfId="21" applyFont="1" applyFill="1" applyBorder="1" applyAlignment="1">
      <alignment horizontal="center" vertical="center"/>
      <protection/>
    </xf>
    <xf numFmtId="164" fontId="9" fillId="4" borderId="13" xfId="21" applyFont="1" applyFill="1" applyBorder="1" applyAlignment="1">
      <alignment horizontal="center" vertical="center"/>
      <protection/>
    </xf>
    <xf numFmtId="164" fontId="15" fillId="0" borderId="17" xfId="0" applyFont="1" applyBorder="1" applyAlignment="1">
      <alignment vertical="center"/>
    </xf>
    <xf numFmtId="164" fontId="17" fillId="0" borderId="38" xfId="0" applyFont="1" applyBorder="1" applyAlignment="1">
      <alignment horizontal="center" vertical="center"/>
    </xf>
    <xf numFmtId="164" fontId="15" fillId="0" borderId="39" xfId="21" applyFont="1" applyFill="1" applyBorder="1" applyAlignment="1">
      <alignment horizontal="center" vertical="center"/>
      <protection/>
    </xf>
    <xf numFmtId="164" fontId="17" fillId="0" borderId="39" xfId="0" applyFont="1" applyBorder="1" applyAlignment="1">
      <alignment horizontal="center"/>
    </xf>
    <xf numFmtId="164" fontId="17" fillId="0" borderId="40" xfId="0" applyFont="1" applyBorder="1" applyAlignment="1">
      <alignment horizontal="center"/>
    </xf>
    <xf numFmtId="164" fontId="17" fillId="0" borderId="41" xfId="0" applyFont="1" applyBorder="1" applyAlignment="1">
      <alignment horizontal="center"/>
    </xf>
    <xf numFmtId="164" fontId="17" fillId="0" borderId="17" xfId="0" applyFont="1" applyBorder="1" applyAlignment="1">
      <alignment vertical="center"/>
    </xf>
    <xf numFmtId="164" fontId="17" fillId="0" borderId="42" xfId="0" applyFont="1" applyBorder="1" applyAlignment="1">
      <alignment horizontal="center" vertical="center"/>
    </xf>
    <xf numFmtId="164" fontId="15" fillId="0" borderId="1" xfId="21" applyFont="1" applyFill="1" applyBorder="1" applyAlignment="1">
      <alignment horizontal="center" vertical="center"/>
      <protection/>
    </xf>
    <xf numFmtId="164" fontId="17" fillId="0" borderId="43" xfId="0" applyFont="1" applyBorder="1" applyAlignment="1">
      <alignment horizontal="center"/>
    </xf>
    <xf numFmtId="166" fontId="17" fillId="0" borderId="44" xfId="0" applyNumberFormat="1" applyFont="1" applyBorder="1" applyAlignment="1">
      <alignment horizontal="center"/>
    </xf>
    <xf numFmtId="164" fontId="17" fillId="0" borderId="45" xfId="0" applyFont="1" applyBorder="1" applyAlignment="1">
      <alignment horizontal="center"/>
    </xf>
    <xf numFmtId="166" fontId="17" fillId="0" borderId="11" xfId="21" applyNumberFormat="1" applyFont="1" applyFill="1" applyBorder="1" applyAlignment="1">
      <alignment horizontal="center" vertical="center"/>
      <protection/>
    </xf>
    <xf numFmtId="164" fontId="17" fillId="0" borderId="46" xfId="0" applyFont="1" applyBorder="1" applyAlignment="1">
      <alignment horizontal="center"/>
    </xf>
    <xf numFmtId="166" fontId="17" fillId="0" borderId="47" xfId="0" applyNumberFormat="1" applyFont="1" applyBorder="1" applyAlignment="1">
      <alignment horizontal="center"/>
    </xf>
    <xf numFmtId="164" fontId="17" fillId="0" borderId="48" xfId="0" applyFont="1" applyBorder="1" applyAlignment="1">
      <alignment horizontal="center"/>
    </xf>
    <xf numFmtId="166" fontId="17" fillId="0" borderId="47" xfId="21" applyNumberFormat="1" applyFont="1" applyFill="1" applyBorder="1" applyAlignment="1">
      <alignment horizontal="center" vertical="center"/>
      <protection/>
    </xf>
    <xf numFmtId="164" fontId="17" fillId="0" borderId="48" xfId="21" applyFont="1" applyFill="1" applyBorder="1" applyAlignment="1">
      <alignment horizontal="center" vertical="center"/>
      <protection/>
    </xf>
    <xf numFmtId="166" fontId="17" fillId="0" borderId="49" xfId="21" applyNumberFormat="1" applyFont="1" applyFill="1" applyBorder="1" applyAlignment="1">
      <alignment horizontal="center" vertical="center"/>
      <protection/>
    </xf>
    <xf numFmtId="164" fontId="17" fillId="0" borderId="50" xfId="0" applyFont="1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6" fontId="17" fillId="0" borderId="35" xfId="21" applyNumberFormat="1" applyFont="1" applyFill="1" applyBorder="1" applyAlignment="1">
      <alignment horizontal="center" vertical="center"/>
      <protection/>
    </xf>
    <xf numFmtId="164" fontId="17" fillId="0" borderId="24" xfId="0" applyFont="1" applyBorder="1" applyAlignment="1">
      <alignment vertical="center"/>
    </xf>
    <xf numFmtId="164" fontId="17" fillId="0" borderId="51" xfId="0" applyFont="1" applyBorder="1" applyAlignment="1">
      <alignment horizontal="center" vertical="center"/>
    </xf>
    <xf numFmtId="166" fontId="17" fillId="0" borderId="0" xfId="21" applyNumberFormat="1" applyFont="1" applyFill="1" applyBorder="1" applyAlignment="1">
      <alignment vertical="center" wrapText="1"/>
      <protection/>
    </xf>
    <xf numFmtId="166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0" applyFont="1" applyAlignment="1">
      <alignment horizontal="center" vertical="center"/>
    </xf>
    <xf numFmtId="164" fontId="9" fillId="0" borderId="0" xfId="21" applyFont="1" applyFill="1" applyBorder="1" applyAlignment="1">
      <alignment horizontal="center" vertical="center"/>
      <protection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17" fillId="0" borderId="0" xfId="21" applyFont="1" applyFill="1" applyBorder="1" applyAlignment="1">
      <alignment horizontal="center" vertical="center"/>
      <protection/>
    </xf>
    <xf numFmtId="166" fontId="17" fillId="0" borderId="0" xfId="21" applyNumberFormat="1" applyFont="1" applyFill="1" applyBorder="1" applyAlignment="1">
      <alignment horizontal="center" vertical="center"/>
      <protection/>
    </xf>
    <xf numFmtId="164" fontId="9" fillId="0" borderId="0" xfId="0" applyFont="1" applyAlignment="1">
      <alignment vertical="center"/>
    </xf>
    <xf numFmtId="164" fontId="22" fillId="0" borderId="12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6" fontId="9" fillId="0" borderId="0" xfId="0" applyNumberFormat="1" applyFont="1" applyAlignment="1">
      <alignment/>
    </xf>
    <xf numFmtId="164" fontId="21" fillId="2" borderId="2" xfId="0" applyFont="1" applyFill="1" applyBorder="1" applyAlignment="1">
      <alignment horizontal="center" vertical="center"/>
    </xf>
    <xf numFmtId="164" fontId="13" fillId="5" borderId="2" xfId="21" applyFont="1" applyFill="1" applyBorder="1" applyAlignment="1">
      <alignment horizontal="center" vertical="center" wrapText="1"/>
      <protection/>
    </xf>
    <xf numFmtId="164" fontId="14" fillId="5" borderId="1" xfId="21" applyFont="1" applyFill="1" applyBorder="1" applyAlignment="1">
      <alignment horizontal="center" vertical="center" wrapText="1"/>
      <protection/>
    </xf>
    <xf numFmtId="167" fontId="14" fillId="5" borderId="18" xfId="21" applyNumberFormat="1" applyFont="1" applyFill="1" applyBorder="1" applyAlignment="1">
      <alignment horizontal="center" vertical="center"/>
      <protection/>
    </xf>
    <xf numFmtId="167" fontId="14" fillId="5" borderId="3" xfId="21" applyNumberFormat="1" applyFont="1" applyFill="1" applyBorder="1" applyAlignment="1">
      <alignment horizontal="center" vertical="center"/>
      <protection/>
    </xf>
    <xf numFmtId="167" fontId="14" fillId="5" borderId="3" xfId="21" applyNumberFormat="1" applyFont="1" applyFill="1" applyBorder="1" applyAlignment="1">
      <alignment horizontal="center" vertical="center" wrapText="1"/>
      <protection/>
    </xf>
    <xf numFmtId="167" fontId="9" fillId="5" borderId="3" xfId="21" applyNumberFormat="1" applyFont="1" applyFill="1" applyBorder="1" applyAlignment="1">
      <alignment horizontal="center" vertical="center"/>
      <protection/>
    </xf>
    <xf numFmtId="167" fontId="9" fillId="5" borderId="19" xfId="21" applyNumberFormat="1" applyFont="1" applyFill="1" applyBorder="1" applyAlignment="1">
      <alignment horizontal="center" vertical="center"/>
      <protection/>
    </xf>
    <xf numFmtId="164" fontId="9" fillId="5" borderId="4" xfId="21" applyFont="1" applyFill="1" applyBorder="1" applyAlignment="1">
      <alignment horizontal="center" vertical="center"/>
      <protection/>
    </xf>
    <xf numFmtId="168" fontId="9" fillId="5" borderId="4" xfId="21" applyNumberFormat="1" applyFont="1" applyFill="1" applyBorder="1" applyAlignment="1">
      <alignment horizontal="center" vertical="center"/>
      <protection/>
    </xf>
    <xf numFmtId="168" fontId="9" fillId="5" borderId="20" xfId="21" applyNumberFormat="1" applyFont="1" applyFill="1" applyBorder="1" applyAlignment="1">
      <alignment horizontal="center" vertical="center"/>
      <protection/>
    </xf>
    <xf numFmtId="166" fontId="9" fillId="5" borderId="5" xfId="21" applyNumberFormat="1" applyFont="1" applyFill="1" applyBorder="1" applyAlignment="1">
      <alignment horizontal="center" vertical="center"/>
      <protection/>
    </xf>
    <xf numFmtId="164" fontId="9" fillId="5" borderId="52" xfId="21" applyFont="1" applyFill="1" applyBorder="1" applyAlignment="1">
      <alignment horizontal="center" vertical="center"/>
      <protection/>
    </xf>
    <xf numFmtId="167" fontId="9" fillId="5" borderId="8" xfId="21" applyNumberFormat="1" applyFont="1" applyFill="1" applyBorder="1" applyAlignment="1">
      <alignment horizontal="center" vertical="center"/>
      <protection/>
    </xf>
    <xf numFmtId="164" fontId="9" fillId="5" borderId="9" xfId="21" applyFont="1" applyFill="1" applyBorder="1" applyAlignment="1">
      <alignment horizontal="center" vertical="center"/>
      <protection/>
    </xf>
    <xf numFmtId="167" fontId="9" fillId="5" borderId="12" xfId="21" applyNumberFormat="1" applyFont="1" applyFill="1" applyBorder="1" applyAlignment="1">
      <alignment horizontal="center" vertical="center"/>
      <protection/>
    </xf>
    <xf numFmtId="164" fontId="9" fillId="5" borderId="13" xfId="21" applyFont="1" applyFill="1" applyBorder="1" applyAlignment="1">
      <alignment horizontal="center" vertical="center"/>
      <protection/>
    </xf>
    <xf numFmtId="167" fontId="9" fillId="5" borderId="17" xfId="21" applyNumberFormat="1" applyFont="1" applyFill="1" applyBorder="1" applyAlignment="1">
      <alignment horizontal="center" vertical="center"/>
      <protection/>
    </xf>
    <xf numFmtId="166" fontId="9" fillId="5" borderId="17" xfId="21" applyNumberFormat="1" applyFont="1" applyFill="1" applyBorder="1" applyAlignment="1">
      <alignment horizontal="center" vertical="center"/>
      <protection/>
    </xf>
    <xf numFmtId="164" fontId="25" fillId="0" borderId="17" xfId="0" applyFont="1" applyBorder="1" applyAlignment="1">
      <alignment horizontal="center" vertical="center"/>
    </xf>
    <xf numFmtId="164" fontId="25" fillId="0" borderId="52" xfId="0" applyFont="1" applyBorder="1" applyAlignment="1">
      <alignment horizontal="left" vertical="center"/>
    </xf>
    <xf numFmtId="164" fontId="17" fillId="0" borderId="52" xfId="0" applyFont="1" applyBorder="1" applyAlignment="1">
      <alignment horizontal="center"/>
    </xf>
    <xf numFmtId="166" fontId="17" fillId="0" borderId="53" xfId="21" applyNumberFormat="1" applyFont="1" applyFill="1" applyBorder="1" applyAlignment="1">
      <alignment horizontal="center" vertical="center"/>
      <protection/>
    </xf>
    <xf numFmtId="166" fontId="15" fillId="0" borderId="54" xfId="21" applyNumberFormat="1" applyFont="1" applyFill="1" applyBorder="1" applyAlignment="1">
      <alignment horizontal="center" vertical="center"/>
      <protection/>
    </xf>
    <xf numFmtId="164" fontId="15" fillId="0" borderId="55" xfId="0" applyFont="1" applyBorder="1" applyAlignment="1">
      <alignment horizontal="center"/>
    </xf>
    <xf numFmtId="166" fontId="15" fillId="0" borderId="53" xfId="0" applyNumberFormat="1" applyFont="1" applyBorder="1" applyAlignment="1">
      <alignment horizontal="center"/>
    </xf>
    <xf numFmtId="164" fontId="15" fillId="0" borderId="37" xfId="21" applyFont="1" applyFill="1" applyBorder="1" applyAlignment="1">
      <alignment horizontal="center" vertical="center"/>
      <protection/>
    </xf>
    <xf numFmtId="166" fontId="17" fillId="0" borderId="12" xfId="0" applyNumberFormat="1" applyFont="1" applyBorder="1" applyAlignment="1">
      <alignment horizontal="center"/>
    </xf>
    <xf numFmtId="166" fontId="15" fillId="0" borderId="17" xfId="0" applyNumberFormat="1" applyFont="1" applyBorder="1" applyAlignment="1">
      <alignment horizontal="center"/>
    </xf>
    <xf numFmtId="164" fontId="17" fillId="0" borderId="52" xfId="0" applyFont="1" applyBorder="1" applyAlignment="1">
      <alignment horizontal="left" vertical="center"/>
    </xf>
    <xf numFmtId="166" fontId="17" fillId="0" borderId="17" xfId="21" applyNumberFormat="1" applyFont="1" applyFill="1" applyBorder="1" applyAlignment="1">
      <alignment horizontal="center" vertical="center"/>
      <protection/>
    </xf>
    <xf numFmtId="166" fontId="15" fillId="0" borderId="12" xfId="0" applyNumberFormat="1" applyFont="1" applyBorder="1" applyAlignment="1">
      <alignment horizontal="center"/>
    </xf>
    <xf numFmtId="166" fontId="17" fillId="0" borderId="50" xfId="0" applyNumberFormat="1" applyFont="1" applyBorder="1" applyAlignment="1">
      <alignment horizontal="center"/>
    </xf>
    <xf numFmtId="166" fontId="25" fillId="0" borderId="12" xfId="21" applyNumberFormat="1" applyFont="1" applyFill="1" applyBorder="1" applyAlignment="1">
      <alignment horizontal="center" vertical="center"/>
      <protection/>
    </xf>
    <xf numFmtId="164" fontId="25" fillId="0" borderId="52" xfId="0" applyFont="1" applyBorder="1" applyAlignment="1">
      <alignment horizontal="center"/>
    </xf>
    <xf numFmtId="166" fontId="17" fillId="0" borderId="17" xfId="0" applyNumberFormat="1" applyFont="1" applyBorder="1" applyAlignment="1">
      <alignment horizontal="center"/>
    </xf>
    <xf numFmtId="164" fontId="26" fillId="0" borderId="0" xfId="0" applyFont="1" applyAlignment="1">
      <alignment/>
    </xf>
    <xf numFmtId="166" fontId="22" fillId="0" borderId="12" xfId="21" applyNumberFormat="1" applyFont="1" applyFill="1" applyBorder="1" applyAlignment="1">
      <alignment horizontal="center" vertical="center"/>
      <protection/>
    </xf>
    <xf numFmtId="166" fontId="17" fillId="0" borderId="53" xfId="0" applyNumberFormat="1" applyFont="1" applyBorder="1" applyAlignment="1">
      <alignment horizontal="center"/>
    </xf>
    <xf numFmtId="166" fontId="17" fillId="0" borderId="16" xfId="21" applyNumberFormat="1" applyFont="1" applyFill="1" applyBorder="1" applyAlignment="1">
      <alignment horizontal="center" vertical="center"/>
      <protection/>
    </xf>
    <xf numFmtId="166" fontId="17" fillId="0" borderId="52" xfId="21" applyNumberFormat="1" applyFont="1" applyFill="1" applyBorder="1" applyAlignment="1">
      <alignment horizontal="center" vertical="center"/>
      <protection/>
    </xf>
    <xf numFmtId="164" fontId="17" fillId="0" borderId="22" xfId="0" applyFont="1" applyBorder="1" applyAlignment="1">
      <alignment horizontal="left" vertical="center"/>
    </xf>
    <xf numFmtId="166" fontId="17" fillId="0" borderId="4" xfId="21" applyNumberFormat="1" applyFont="1" applyFill="1" applyBorder="1" applyAlignment="1">
      <alignment horizontal="center" vertical="center"/>
      <protection/>
    </xf>
    <xf numFmtId="164" fontId="17" fillId="0" borderId="54" xfId="0" applyFont="1" applyBorder="1" applyAlignment="1">
      <alignment horizontal="center" vertical="center"/>
    </xf>
    <xf numFmtId="164" fontId="17" fillId="0" borderId="7" xfId="0" applyFont="1" applyBorder="1" applyAlignment="1">
      <alignment horizontal="left" vertical="center"/>
    </xf>
    <xf numFmtId="166" fontId="17" fillId="0" borderId="54" xfId="21" applyNumberFormat="1" applyFont="1" applyFill="1" applyBorder="1" applyAlignment="1">
      <alignment horizontal="center" vertical="center"/>
      <protection/>
    </xf>
    <xf numFmtId="164" fontId="17" fillId="0" borderId="55" xfId="0" applyFont="1" applyBorder="1" applyAlignment="1">
      <alignment horizontal="center"/>
    </xf>
    <xf numFmtId="164" fontId="17" fillId="0" borderId="37" xfId="21" applyFont="1" applyFill="1" applyBorder="1" applyAlignment="1">
      <alignment horizontal="center" vertical="center"/>
      <protection/>
    </xf>
    <xf numFmtId="164" fontId="17" fillId="0" borderId="24" xfId="0" applyFont="1" applyBorder="1" applyAlignment="1">
      <alignment horizontal="center" vertical="center"/>
    </xf>
    <xf numFmtId="164" fontId="17" fillId="0" borderId="56" xfId="0" applyFont="1" applyBorder="1" applyAlignment="1">
      <alignment horizontal="left" vertical="center"/>
    </xf>
    <xf numFmtId="164" fontId="17" fillId="0" borderId="56" xfId="0" applyFont="1" applyBorder="1" applyAlignment="1">
      <alignment horizontal="center"/>
    </xf>
    <xf numFmtId="166" fontId="17" fillId="0" borderId="24" xfId="21" applyNumberFormat="1" applyFont="1" applyFill="1" applyBorder="1" applyAlignment="1">
      <alignment horizontal="center" vertical="center"/>
      <protection/>
    </xf>
    <xf numFmtId="166" fontId="17" fillId="0" borderId="27" xfId="0" applyNumberFormat="1" applyFont="1" applyBorder="1" applyAlignment="1">
      <alignment horizontal="center"/>
    </xf>
    <xf numFmtId="164" fontId="15" fillId="0" borderId="4" xfId="21" applyFont="1" applyFill="1" applyBorder="1" applyAlignment="1">
      <alignment horizontal="center" vertical="center"/>
      <protection/>
    </xf>
    <xf numFmtId="164" fontId="17" fillId="0" borderId="53" xfId="0" applyFont="1" applyBorder="1" applyAlignment="1">
      <alignment horizontal="center"/>
    </xf>
    <xf numFmtId="164" fontId="17" fillId="0" borderId="50" xfId="0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/>
    </xf>
    <xf numFmtId="166" fontId="17" fillId="0" borderId="50" xfId="21" applyNumberFormat="1" applyFont="1" applyFill="1" applyBorder="1" applyAlignment="1">
      <alignment horizontal="center" vertical="center"/>
      <protection/>
    </xf>
    <xf numFmtId="164" fontId="17" fillId="0" borderId="22" xfId="0" applyFont="1" applyBorder="1" applyAlignment="1">
      <alignment horizontal="center"/>
    </xf>
    <xf numFmtId="164" fontId="27" fillId="6" borderId="11" xfId="0" applyFont="1" applyFill="1" applyBorder="1" applyAlignment="1">
      <alignment horizontal="center" vertical="center"/>
    </xf>
    <xf numFmtId="164" fontId="28" fillId="0" borderId="0" xfId="0" applyFont="1" applyAlignment="1">
      <alignment horizontal="center" vertical="center"/>
    </xf>
    <xf numFmtId="164" fontId="28" fillId="0" borderId="0" xfId="0" applyFont="1" applyAlignment="1">
      <alignment vertical="center"/>
    </xf>
    <xf numFmtId="164" fontId="29" fillId="7" borderId="11" xfId="0" applyFont="1" applyFill="1" applyBorder="1" applyAlignment="1">
      <alignment horizontal="center" vertical="center" wrapText="1"/>
    </xf>
    <xf numFmtId="164" fontId="29" fillId="7" borderId="11" xfId="0" applyFont="1" applyFill="1" applyBorder="1" applyAlignment="1">
      <alignment horizontal="center" vertical="center"/>
    </xf>
    <xf numFmtId="166" fontId="28" fillId="0" borderId="11" xfId="0" applyNumberFormat="1" applyFont="1" applyBorder="1" applyAlignment="1">
      <alignment horizontal="center" vertical="center"/>
    </xf>
    <xf numFmtId="169" fontId="28" fillId="0" borderId="11" xfId="0" applyNumberFormat="1" applyFont="1" applyBorder="1" applyAlignment="1">
      <alignment horizontal="center" vertical="center"/>
    </xf>
    <xf numFmtId="167" fontId="28" fillId="0" borderId="1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Hoja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1</xdr:row>
      <xdr:rowOff>152400</xdr:rowOff>
    </xdr:from>
    <xdr:to>
      <xdr:col>3</xdr:col>
      <xdr:colOff>2371725</xdr:colOff>
      <xdr:row>1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14325"/>
          <a:ext cx="15240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zoomScale="130" zoomScaleNormal="130" workbookViewId="0" topLeftCell="A10">
      <selection activeCell="H8" sqref="H8"/>
    </sheetView>
  </sheetViews>
  <sheetFormatPr defaultColWidth="11.421875" defaultRowHeight="12.75"/>
  <cols>
    <col min="1" max="1" width="7.140625" style="0" customWidth="1"/>
    <col min="2" max="2" width="10.28125" style="1" customWidth="1"/>
    <col min="3" max="3" width="6.00390625" style="0" customWidth="1"/>
    <col min="4" max="4" width="38.421875" style="0" customWidth="1"/>
    <col min="5" max="5" width="16.57421875" style="0" customWidth="1"/>
    <col min="6" max="6" width="10.28125" style="0" customWidth="1"/>
  </cols>
  <sheetData>
    <row r="2" spans="2:6" ht="105.75" customHeight="1">
      <c r="B2" s="2"/>
      <c r="C2" s="3"/>
      <c r="D2" s="3"/>
      <c r="E2" s="3"/>
      <c r="F2" s="3"/>
    </row>
    <row r="3" spans="2:6" ht="30" customHeight="1">
      <c r="B3" s="4" t="s">
        <v>0</v>
      </c>
      <c r="C3" s="4"/>
      <c r="D3" s="4"/>
      <c r="E3" s="4"/>
      <c r="F3" s="4"/>
    </row>
    <row r="4" spans="2:6" ht="12.75">
      <c r="B4" s="5" t="s">
        <v>1</v>
      </c>
      <c r="C4" s="5"/>
      <c r="D4" s="5"/>
      <c r="E4" s="5"/>
      <c r="F4" s="5"/>
    </row>
    <row r="5" spans="2:6" ht="12.75">
      <c r="B5" s="2"/>
      <c r="C5" s="3"/>
      <c r="D5" s="3"/>
      <c r="E5" s="3"/>
      <c r="F5" s="3"/>
    </row>
    <row r="6" spans="2:6" ht="12.75">
      <c r="B6" s="6" t="s">
        <v>2</v>
      </c>
      <c r="C6" s="6"/>
      <c r="D6" s="6"/>
      <c r="E6" s="6"/>
      <c r="F6" s="6"/>
    </row>
    <row r="7" spans="2:6" ht="12.75">
      <c r="B7" s="7" t="s">
        <v>3</v>
      </c>
      <c r="C7" s="7"/>
      <c r="D7" s="7"/>
      <c r="E7" s="7"/>
      <c r="F7" s="7"/>
    </row>
    <row r="8" spans="2:6" ht="35.25" customHeight="1">
      <c r="B8" s="8" t="s">
        <v>4</v>
      </c>
      <c r="C8" s="8"/>
      <c r="D8" s="8"/>
      <c r="E8" s="8"/>
      <c r="F8" s="8"/>
    </row>
    <row r="9" spans="2:6" ht="12.75">
      <c r="B9" s="2"/>
      <c r="C9" s="3"/>
      <c r="D9" s="3"/>
      <c r="E9" s="3"/>
      <c r="F9" s="3"/>
    </row>
    <row r="10" spans="2:6" ht="12.75">
      <c r="B10" s="2"/>
      <c r="C10" s="3"/>
      <c r="D10" s="3"/>
      <c r="E10" s="3"/>
      <c r="F10" s="3"/>
    </row>
    <row r="11" spans="2:6" ht="12.75">
      <c r="B11" s="9" t="s">
        <v>5</v>
      </c>
      <c r="C11" s="9"/>
      <c r="D11" s="9"/>
      <c r="E11" s="9"/>
      <c r="F11" s="9"/>
    </row>
    <row r="12" spans="2:6" ht="12.75">
      <c r="B12" s="2"/>
      <c r="C12" s="3"/>
      <c r="D12" s="3"/>
      <c r="E12" s="3"/>
      <c r="F12" s="3"/>
    </row>
    <row r="13" spans="2:6" ht="18" customHeight="1">
      <c r="B13" s="10" t="s">
        <v>6</v>
      </c>
      <c r="C13" s="10"/>
      <c r="D13" s="10"/>
      <c r="E13" s="10"/>
      <c r="F13" s="10"/>
    </row>
    <row r="14" spans="2:6" ht="18" customHeight="1">
      <c r="B14" s="11" t="s">
        <v>7</v>
      </c>
      <c r="C14" s="11"/>
      <c r="D14" s="11"/>
      <c r="E14" s="11"/>
      <c r="F14" s="11"/>
    </row>
    <row r="15" spans="2:6" ht="12.75">
      <c r="B15" s="2"/>
      <c r="C15" s="3"/>
      <c r="D15" s="3"/>
      <c r="E15" s="3"/>
      <c r="F15" s="3"/>
    </row>
    <row r="16" spans="2:6" ht="10.5" customHeight="1">
      <c r="B16" s="2"/>
      <c r="C16" s="12"/>
      <c r="D16" s="13"/>
      <c r="E16" s="14"/>
      <c r="F16" s="3"/>
    </row>
    <row r="17" spans="2:6" ht="10.5" customHeight="1">
      <c r="B17" s="2"/>
      <c r="C17" s="12"/>
      <c r="D17" s="13"/>
      <c r="E17" s="14"/>
      <c r="F17" s="3"/>
    </row>
    <row r="18" spans="2:6" ht="10.5" customHeight="1">
      <c r="B18" s="2"/>
      <c r="C18" s="12"/>
      <c r="D18" s="13"/>
      <c r="E18" s="14"/>
      <c r="F18" s="3"/>
    </row>
    <row r="19" spans="2:6" ht="10.5" customHeight="1">
      <c r="B19" s="2"/>
      <c r="C19" s="12"/>
      <c r="D19" s="13"/>
      <c r="E19" s="14"/>
      <c r="F19" s="3"/>
    </row>
    <row r="20" spans="2:6" ht="10.5" customHeight="1">
      <c r="B20" s="2"/>
      <c r="C20" s="12"/>
      <c r="D20" s="13"/>
      <c r="E20" s="14"/>
      <c r="F20" s="3"/>
    </row>
    <row r="21" spans="2:6" ht="10.5" customHeight="1">
      <c r="B21" s="2"/>
      <c r="C21" s="12"/>
      <c r="D21" s="13"/>
      <c r="E21" s="14"/>
      <c r="F21" s="3"/>
    </row>
    <row r="22" spans="2:6" ht="10.5" customHeight="1">
      <c r="B22" s="2"/>
      <c r="C22" s="12"/>
      <c r="D22" s="13"/>
      <c r="E22" s="14"/>
      <c r="F22" s="3"/>
    </row>
    <row r="23" spans="2:6" ht="10.5" customHeight="1">
      <c r="B23" s="2"/>
      <c r="C23" s="12"/>
      <c r="D23" s="13"/>
      <c r="E23" s="14"/>
      <c r="F23" s="3"/>
    </row>
    <row r="24" spans="2:6" ht="12.75">
      <c r="B24" s="2"/>
      <c r="C24" s="12"/>
      <c r="D24" s="13"/>
      <c r="E24" s="3"/>
      <c r="F24" s="3"/>
    </row>
    <row r="25" spans="2:6" ht="12.75">
      <c r="B25" s="2"/>
      <c r="C25" s="12"/>
      <c r="D25" s="13"/>
      <c r="E25" s="3"/>
      <c r="F25" s="3"/>
    </row>
    <row r="26" spans="2:6" ht="12.75">
      <c r="B26" s="2"/>
      <c r="C26" s="12"/>
      <c r="D26" s="13"/>
      <c r="E26" s="3"/>
      <c r="F26" s="3"/>
    </row>
    <row r="27" spans="3:4" ht="12.75">
      <c r="C27" s="12"/>
      <c r="D27" s="13"/>
    </row>
    <row r="28" spans="3:4" ht="12.75">
      <c r="C28" s="12"/>
      <c r="D28" s="13"/>
    </row>
    <row r="29" spans="3:4" ht="12.75">
      <c r="C29" s="12"/>
      <c r="D29" s="13"/>
    </row>
    <row r="30" spans="3:4" ht="12.75">
      <c r="C30" s="12"/>
      <c r="D30" s="13"/>
    </row>
    <row r="31" spans="3:4" ht="12.75">
      <c r="C31" s="12"/>
      <c r="D31" s="13"/>
    </row>
    <row r="32" spans="3:4" ht="12.75">
      <c r="C32" s="12"/>
      <c r="D32" s="13"/>
    </row>
  </sheetData>
  <sheetProtection selectLockedCells="1" selectUnlockedCells="1"/>
  <mergeCells count="8">
    <mergeCell ref="B3:F3"/>
    <mergeCell ref="B4:F4"/>
    <mergeCell ref="B6:F6"/>
    <mergeCell ref="B7:F7"/>
    <mergeCell ref="B8:F8"/>
    <mergeCell ref="B11:F11"/>
    <mergeCell ref="B13:F13"/>
    <mergeCell ref="B14:F14"/>
  </mergeCells>
  <printOptions horizontalCentered="1"/>
  <pageMargins left="0.7" right="0.7" top="0.75" bottom="0.75" header="0.5118055555555555" footer="0.3"/>
  <pageSetup horizontalDpi="300" verticalDpi="300" orientation="portrait" paperSize="9"/>
  <headerFooter alignWithMargins="0">
    <oddFooter>&amp;C&amp;8Fetemba – Acoyte 1347 Dto. 2 – CP: C1414BZE  -Ciudad Autónoma de Buenos Aires – Argentina
Telefax: 4854-4200 – web: www.fetemba.org.ar – email: info@fetemba.org.ar
Personería Jurídica Resolución I.G.J. Nº 330 del 21-5-93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="85" zoomScaleNormal="85" workbookViewId="0" topLeftCell="A1">
      <pane xSplit="4" topLeftCell="E1" activePane="topRight" state="frozen"/>
      <selection pane="topLeft" activeCell="A1" sqref="A1"/>
      <selection pane="topRight" activeCell="M6" sqref="M6"/>
    </sheetView>
  </sheetViews>
  <sheetFormatPr defaultColWidth="11.421875" defaultRowHeight="12.75"/>
  <cols>
    <col min="1" max="1" width="4.7109375" style="15" customWidth="1"/>
    <col min="2" max="2" width="23.57421875" style="15" customWidth="1"/>
    <col min="3" max="3" width="15.57421875" style="16" customWidth="1"/>
    <col min="4" max="4" width="8.28125" style="15" customWidth="1"/>
    <col min="5" max="22" width="4.8515625" style="15" customWidth="1"/>
    <col min="23" max="28" width="0" style="15" hidden="1" customWidth="1"/>
    <col min="29" max="29" width="11.421875" style="15" customWidth="1"/>
    <col min="30" max="32" width="0" style="15" hidden="1" customWidth="1"/>
    <col min="33" max="16384" width="11.421875" style="15" customWidth="1"/>
  </cols>
  <sheetData>
    <row r="1" spans="1:28" ht="12.7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9"/>
      <c r="Y1" s="20"/>
      <c r="Z1" s="18"/>
      <c r="AA1" s="19"/>
      <c r="AB1" s="20"/>
    </row>
    <row r="2" spans="1:28" ht="12.75" customHeight="1">
      <c r="A2" s="21" t="s">
        <v>9</v>
      </c>
      <c r="B2" s="21"/>
      <c r="C2" s="21"/>
      <c r="D2" s="22" t="s">
        <v>10</v>
      </c>
      <c r="E2" s="23" t="s">
        <v>11</v>
      </c>
      <c r="F2" s="23"/>
      <c r="G2" s="23"/>
      <c r="H2" s="23" t="s">
        <v>12</v>
      </c>
      <c r="I2" s="23"/>
      <c r="J2" s="23"/>
      <c r="K2" s="23" t="s">
        <v>13</v>
      </c>
      <c r="L2" s="23"/>
      <c r="M2" s="23"/>
      <c r="N2" s="23" t="s">
        <v>14</v>
      </c>
      <c r="O2" s="23"/>
      <c r="P2" s="23"/>
      <c r="Q2" s="23" t="s">
        <v>15</v>
      </c>
      <c r="R2" s="23"/>
      <c r="S2" s="23"/>
      <c r="T2" s="23" t="s">
        <v>16</v>
      </c>
      <c r="U2" s="23"/>
      <c r="V2" s="23"/>
      <c r="W2" s="23" t="s">
        <v>17</v>
      </c>
      <c r="X2" s="23"/>
      <c r="Y2" s="23"/>
      <c r="Z2" s="23" t="s">
        <v>18</v>
      </c>
      <c r="AA2" s="23"/>
      <c r="AB2" s="23"/>
    </row>
    <row r="3" spans="1:28" ht="12.75" customHeight="1">
      <c r="A3" s="21"/>
      <c r="B3" s="21"/>
      <c r="C3" s="21"/>
      <c r="D3" s="22"/>
      <c r="E3" s="24" t="s">
        <v>19</v>
      </c>
      <c r="F3" s="24"/>
      <c r="G3" s="24"/>
      <c r="H3" s="24" t="s">
        <v>20</v>
      </c>
      <c r="I3" s="24"/>
      <c r="J3" s="24"/>
      <c r="K3" s="24" t="s">
        <v>21</v>
      </c>
      <c r="L3" s="24"/>
      <c r="M3" s="24"/>
      <c r="N3" s="24" t="s">
        <v>20</v>
      </c>
      <c r="O3" s="24"/>
      <c r="P3" s="2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2.75" customHeight="1">
      <c r="A4" s="26" t="s">
        <v>22</v>
      </c>
      <c r="B4" s="26"/>
      <c r="C4" s="26"/>
      <c r="D4" s="22"/>
      <c r="E4" s="27">
        <v>42155</v>
      </c>
      <c r="F4" s="27"/>
      <c r="G4" s="27"/>
      <c r="H4" s="27">
        <v>42169</v>
      </c>
      <c r="I4" s="27"/>
      <c r="J4" s="27"/>
      <c r="K4" s="27">
        <v>42239</v>
      </c>
      <c r="L4" s="27"/>
      <c r="M4" s="27"/>
      <c r="N4" s="27">
        <v>42260</v>
      </c>
      <c r="O4" s="27"/>
      <c r="P4" s="27"/>
      <c r="Q4" s="27">
        <v>42288</v>
      </c>
      <c r="R4" s="27"/>
      <c r="S4" s="27"/>
      <c r="T4" s="27">
        <v>42331</v>
      </c>
      <c r="U4" s="27"/>
      <c r="V4" s="27"/>
      <c r="W4" s="27"/>
      <c r="X4" s="27"/>
      <c r="Y4" s="27"/>
      <c r="Z4" s="27"/>
      <c r="AA4" s="27"/>
      <c r="AB4" s="27"/>
    </row>
    <row r="5" spans="1:28" ht="12.75">
      <c r="A5" s="28" t="s">
        <v>23</v>
      </c>
      <c r="B5" s="29" t="s">
        <v>24</v>
      </c>
      <c r="C5" s="30" t="s">
        <v>25</v>
      </c>
      <c r="D5" s="22"/>
      <c r="E5" s="31" t="s">
        <v>26</v>
      </c>
      <c r="F5" s="31" t="s">
        <v>23</v>
      </c>
      <c r="G5" s="32" t="s">
        <v>27</v>
      </c>
      <c r="H5" s="31" t="s">
        <v>26</v>
      </c>
      <c r="I5" s="31" t="s">
        <v>23</v>
      </c>
      <c r="J5" s="32" t="s">
        <v>27</v>
      </c>
      <c r="K5" s="31" t="s">
        <v>26</v>
      </c>
      <c r="L5" s="31" t="s">
        <v>23</v>
      </c>
      <c r="M5" s="32" t="s">
        <v>27</v>
      </c>
      <c r="N5" s="31" t="s">
        <v>26</v>
      </c>
      <c r="O5" s="31" t="s">
        <v>23</v>
      </c>
      <c r="P5" s="32" t="s">
        <v>27</v>
      </c>
      <c r="Q5" s="31" t="s">
        <v>26</v>
      </c>
      <c r="R5" s="31" t="s">
        <v>23</v>
      </c>
      <c r="S5" s="32" t="s">
        <v>27</v>
      </c>
      <c r="T5" s="31" t="s">
        <v>26</v>
      </c>
      <c r="U5" s="31" t="s">
        <v>23</v>
      </c>
      <c r="V5" s="32" t="s">
        <v>27</v>
      </c>
      <c r="W5" s="31" t="s">
        <v>26</v>
      </c>
      <c r="X5" s="31" t="s">
        <v>23</v>
      </c>
      <c r="Y5" s="32" t="s">
        <v>27</v>
      </c>
      <c r="Z5" s="31" t="s">
        <v>26</v>
      </c>
      <c r="AA5" s="31" t="s">
        <v>23</v>
      </c>
      <c r="AB5" s="32" t="s">
        <v>27</v>
      </c>
    </row>
    <row r="6" spans="1:32" s="49" customFormat="1" ht="12.75">
      <c r="A6" s="33">
        <v>1</v>
      </c>
      <c r="B6" s="34" t="s">
        <v>28</v>
      </c>
      <c r="C6" s="35" t="s">
        <v>29</v>
      </c>
      <c r="D6" s="36">
        <f>SUM(G6+J6+M6+P6+S6+V6+Y6+AB6)</f>
        <v>138</v>
      </c>
      <c r="E6" s="37" t="s">
        <v>30</v>
      </c>
      <c r="F6" s="38">
        <v>1</v>
      </c>
      <c r="G6" s="39">
        <f>IF(F6="-",0,VLOOKUP(F6,Puntajes!$B$5:$C$14,2,FALSE))</f>
        <v>38</v>
      </c>
      <c r="H6" s="40" t="str">
        <f>IF(I6="-","",E6)</f>
        <v>FEN</v>
      </c>
      <c r="I6" s="41">
        <v>2</v>
      </c>
      <c r="J6" s="42">
        <v>31</v>
      </c>
      <c r="K6" s="40" t="str">
        <f>IF(L6="-","",H6)</f>
        <v>FEN</v>
      </c>
      <c r="L6" s="43">
        <v>2</v>
      </c>
      <c r="M6" s="42">
        <v>31</v>
      </c>
      <c r="N6" s="37" t="str">
        <f>IF(O6="-","",K6)</f>
        <v>FEN</v>
      </c>
      <c r="O6" s="38">
        <v>1</v>
      </c>
      <c r="P6" s="39">
        <v>38</v>
      </c>
      <c r="Q6" s="44" t="str">
        <f>IF(R6="-","",N6)</f>
        <v>FEN</v>
      </c>
      <c r="R6" s="45"/>
      <c r="S6" s="46"/>
      <c r="T6" s="44" t="str">
        <f>IF(U6="-","",Q6)</f>
        <v>FEN</v>
      </c>
      <c r="U6" s="43"/>
      <c r="V6" s="47"/>
      <c r="W6" s="37"/>
      <c r="X6" s="38"/>
      <c r="Y6" s="39"/>
      <c r="Z6" s="37"/>
      <c r="AA6" s="48"/>
      <c r="AB6" s="39"/>
      <c r="AD6" s="37">
        <f>IF(AE6="-","",AA6)</f>
      </c>
      <c r="AE6" s="38" t="s">
        <v>31</v>
      </c>
      <c r="AF6" s="39">
        <f>IF(AE6="-",0,VLOOKUP(AE6,Puntajes!$B$5:$C$14,2,FALSE))</f>
        <v>0</v>
      </c>
    </row>
    <row r="7" spans="1:28" ht="12.75">
      <c r="A7" s="50">
        <v>2</v>
      </c>
      <c r="B7" s="51" t="s">
        <v>32</v>
      </c>
      <c r="C7" s="52" t="s">
        <v>33</v>
      </c>
      <c r="D7" s="53">
        <f>SUM(G7+J7+M7+P7+S7+V7+Y7+AB7)</f>
        <v>132</v>
      </c>
      <c r="E7" s="54" t="s">
        <v>34</v>
      </c>
      <c r="F7" s="41">
        <v>2</v>
      </c>
      <c r="G7" s="42">
        <f>IF(F7="-",0,VLOOKUP(F7,Puntajes!$B$5:$C$14,2,FALSE))</f>
        <v>31</v>
      </c>
      <c r="H7" s="55" t="str">
        <f>IF(I7="-","",E7)</f>
        <v>NIC</v>
      </c>
      <c r="I7" s="56">
        <v>1</v>
      </c>
      <c r="J7" s="56">
        <v>38</v>
      </c>
      <c r="K7" s="55" t="str">
        <f>IF(L7="-","",H7)</f>
        <v>NIC</v>
      </c>
      <c r="L7" s="38">
        <v>1</v>
      </c>
      <c r="M7" s="39">
        <v>38</v>
      </c>
      <c r="N7" s="54" t="str">
        <f>IF(O7="-","",K7)</f>
        <v>NIC</v>
      </c>
      <c r="O7" s="43">
        <v>3</v>
      </c>
      <c r="P7" s="47">
        <v>25</v>
      </c>
      <c r="Q7" s="41" t="str">
        <f>IF(R7="-","",N7)</f>
        <v>NIC</v>
      </c>
      <c r="R7" s="43"/>
      <c r="S7" s="47"/>
      <c r="T7" s="41" t="str">
        <f>IF(U7="-","",Q7)</f>
        <v>NIC</v>
      </c>
      <c r="U7" s="38"/>
      <c r="V7" s="39"/>
      <c r="W7" s="40"/>
      <c r="X7" s="43"/>
      <c r="Y7" s="47"/>
      <c r="Z7" s="40"/>
      <c r="AA7" s="41"/>
      <c r="AB7" s="47"/>
    </row>
    <row r="8" spans="1:28" ht="12.75">
      <c r="A8" s="50">
        <v>3</v>
      </c>
      <c r="B8" s="51" t="s">
        <v>35</v>
      </c>
      <c r="C8" s="52" t="s">
        <v>36</v>
      </c>
      <c r="D8" s="53">
        <f>SUM(G8+J8+M8+P8+S8+V8+Y8+AB8)</f>
        <v>100</v>
      </c>
      <c r="E8" s="54" t="s">
        <v>37</v>
      </c>
      <c r="F8" s="41">
        <v>3</v>
      </c>
      <c r="G8" s="42">
        <f>IF(F8="-",0,VLOOKUP(F8,Puntajes!$B$5:$C$14,2,FALSE))</f>
        <v>25</v>
      </c>
      <c r="H8" s="54" t="str">
        <f>IF(I8="-","",E8)</f>
        <v>GEBA</v>
      </c>
      <c r="I8" s="57">
        <v>3</v>
      </c>
      <c r="J8" s="58">
        <v>25</v>
      </c>
      <c r="K8" s="54" t="str">
        <f>IF(L8="-","",H8)</f>
        <v>GEBA</v>
      </c>
      <c r="L8" s="43">
        <v>3</v>
      </c>
      <c r="M8" s="42">
        <v>25</v>
      </c>
      <c r="N8" s="54" t="str">
        <f>IF(O8="-","",K8)</f>
        <v>GEBA</v>
      </c>
      <c r="O8" s="43">
        <v>3</v>
      </c>
      <c r="P8" s="47">
        <v>25</v>
      </c>
      <c r="Q8" s="54" t="str">
        <f>IF(R8="-","",N8)</f>
        <v>GEBA</v>
      </c>
      <c r="R8" s="45"/>
      <c r="S8" s="46"/>
      <c r="T8" s="54" t="str">
        <f>IF(U8="-","",Q8)</f>
        <v>GEBA</v>
      </c>
      <c r="U8" s="43"/>
      <c r="V8" s="47"/>
      <c r="W8" s="59"/>
      <c r="X8" s="45"/>
      <c r="Y8" s="46"/>
      <c r="Z8" s="40"/>
      <c r="AA8" s="41"/>
      <c r="AB8" s="47"/>
    </row>
    <row r="9" spans="1:28" ht="12.75">
      <c r="A9" s="50">
        <v>4</v>
      </c>
      <c r="B9" s="51" t="s">
        <v>38</v>
      </c>
      <c r="C9" s="52" t="s">
        <v>36</v>
      </c>
      <c r="D9" s="53">
        <f>SUM(G9+J9+M9+P9+S9+V9+Y9+AB9)</f>
        <v>85</v>
      </c>
      <c r="E9" s="54" t="s">
        <v>37</v>
      </c>
      <c r="F9" s="41" t="s">
        <v>39</v>
      </c>
      <c r="G9" s="42">
        <f>IF(F9="-",0,VLOOKUP(F9,Puntajes!$B$5:$C$14,2,FALSE))</f>
        <v>20</v>
      </c>
      <c r="H9" s="54" t="str">
        <f>IF(I9="-","",E9)</f>
        <v>GEBA</v>
      </c>
      <c r="I9" s="43">
        <v>3</v>
      </c>
      <c r="J9" s="42">
        <v>25</v>
      </c>
      <c r="K9" s="54" t="str">
        <f>IF(L9="-","",H9)</f>
        <v>GEBA</v>
      </c>
      <c r="L9" s="43" t="s">
        <v>39</v>
      </c>
      <c r="M9" s="42">
        <v>20</v>
      </c>
      <c r="N9" s="54" t="str">
        <f>IF(O9="-","",K9)</f>
        <v>GEBA</v>
      </c>
      <c r="O9" s="43" t="s">
        <v>39</v>
      </c>
      <c r="P9" s="47">
        <v>20</v>
      </c>
      <c r="Q9" s="54" t="s">
        <v>40</v>
      </c>
      <c r="R9" s="38"/>
      <c r="S9" s="39"/>
      <c r="T9" s="54" t="str">
        <f>IF(U9="-","",Q9)</f>
        <v>RIO</v>
      </c>
      <c r="U9" s="45"/>
      <c r="V9" s="46"/>
      <c r="W9" s="40"/>
      <c r="X9" s="43"/>
      <c r="Y9" s="47"/>
      <c r="Z9" s="40"/>
      <c r="AA9" s="41"/>
      <c r="AB9" s="47"/>
    </row>
    <row r="10" spans="1:28" ht="12.75">
      <c r="A10" s="50">
        <v>5</v>
      </c>
      <c r="B10" s="51" t="s">
        <v>41</v>
      </c>
      <c r="C10" s="52" t="s">
        <v>36</v>
      </c>
      <c r="D10" s="53">
        <f>SUM(G10+J10+M10+P10+S10+V10+Y10+AB10)</f>
        <v>84</v>
      </c>
      <c r="E10" s="54" t="s">
        <v>37</v>
      </c>
      <c r="F10" s="41" t="s">
        <v>42</v>
      </c>
      <c r="G10" s="42">
        <f>IF(F10="-",0,VLOOKUP(F10,Puntajes!$B$5:$C$14,2,FALSE))</f>
        <v>13</v>
      </c>
      <c r="H10" s="54" t="str">
        <f>IF(I10="-","",E10)</f>
        <v>GEBA</v>
      </c>
      <c r="I10" s="41" t="s">
        <v>39</v>
      </c>
      <c r="J10" s="42">
        <v>20</v>
      </c>
      <c r="K10" s="54" t="str">
        <f>IF(L10="-","",H10)</f>
        <v>GEBA</v>
      </c>
      <c r="L10" s="43" t="s">
        <v>39</v>
      </c>
      <c r="M10" s="42">
        <v>20</v>
      </c>
      <c r="N10" s="54" t="str">
        <f>IF(O10="-","",K10)</f>
        <v>GEBA</v>
      </c>
      <c r="O10" s="43">
        <v>2</v>
      </c>
      <c r="P10" s="47">
        <v>31</v>
      </c>
      <c r="Q10" s="54" t="str">
        <f>IF(R10="-","",N10)</f>
        <v>GEBA</v>
      </c>
      <c r="R10" s="43"/>
      <c r="S10" s="47"/>
      <c r="T10" s="54" t="str">
        <f>IF(U10="-","",Q10)</f>
        <v>GEBA</v>
      </c>
      <c r="U10" s="43"/>
      <c r="V10" s="47"/>
      <c r="W10" s="37"/>
      <c r="X10" s="38"/>
      <c r="Y10" s="39"/>
      <c r="Z10" s="40"/>
      <c r="AA10" s="41"/>
      <c r="AB10" s="47"/>
    </row>
    <row r="11" spans="1:28" ht="12.75">
      <c r="A11" s="50">
        <v>6</v>
      </c>
      <c r="B11" s="51" t="s">
        <v>43</v>
      </c>
      <c r="C11" s="52" t="s">
        <v>44</v>
      </c>
      <c r="D11" s="53">
        <f>SUM(G11+J11+M11+P11+S11+V11+Y11+AB11)</f>
        <v>72</v>
      </c>
      <c r="E11" s="54" t="s">
        <v>45</v>
      </c>
      <c r="F11" s="41" t="s">
        <v>39</v>
      </c>
      <c r="G11" s="42">
        <f>IF(F11="-",0,VLOOKUP(F11,Puntajes!$B$5:$C$14,2,FALSE))</f>
        <v>20</v>
      </c>
      <c r="H11" s="54" t="str">
        <f>IF(I11="-","",E11)</f>
        <v>ALV</v>
      </c>
      <c r="I11" s="60" t="s">
        <v>46</v>
      </c>
      <c r="J11" s="61">
        <v>16</v>
      </c>
      <c r="K11" s="54" t="str">
        <f>IF(L11="-","",H11)</f>
        <v>ALV</v>
      </c>
      <c r="L11" s="43" t="s">
        <v>39</v>
      </c>
      <c r="M11" s="42">
        <v>20</v>
      </c>
      <c r="N11" s="54" t="str">
        <f>IF(O11="-","",K11)</f>
        <v>ALV</v>
      </c>
      <c r="O11" s="43" t="s">
        <v>46</v>
      </c>
      <c r="P11" s="47">
        <v>16</v>
      </c>
      <c r="Q11" s="54" t="str">
        <f>IF(R11="-","",N11)</f>
        <v>ALV</v>
      </c>
      <c r="R11" s="43"/>
      <c r="S11" s="47"/>
      <c r="T11" s="54" t="str">
        <f>IF(U11="-","",Q11)</f>
        <v>ALV</v>
      </c>
      <c r="U11" s="43"/>
      <c r="V11" s="47"/>
      <c r="W11" s="40"/>
      <c r="X11" s="43"/>
      <c r="Y11" s="47"/>
      <c r="Z11" s="62"/>
      <c r="AA11" s="60"/>
      <c r="AB11" s="63"/>
    </row>
    <row r="12" spans="1:28" ht="12.75">
      <c r="A12" s="50">
        <v>7</v>
      </c>
      <c r="B12" s="51" t="s">
        <v>47</v>
      </c>
      <c r="C12" s="52" t="s">
        <v>48</v>
      </c>
      <c r="D12" s="53">
        <f>SUM(G12+J12+M12+P12+S12+V12+Y12+AB12)</f>
        <v>69</v>
      </c>
      <c r="E12" s="54" t="s">
        <v>49</v>
      </c>
      <c r="F12" s="41" t="s">
        <v>39</v>
      </c>
      <c r="G12" s="42">
        <f>IF(F12="-",0,VLOOKUP(F12,Puntajes!$B$5:$C$14,2,FALSE))</f>
        <v>20</v>
      </c>
      <c r="H12" s="54" t="str">
        <f>IF(I12="-","",E12)</f>
        <v>25M</v>
      </c>
      <c r="I12" s="41" t="s">
        <v>39</v>
      </c>
      <c r="J12" s="42">
        <v>20</v>
      </c>
      <c r="K12" s="54" t="str">
        <f>IF(L12="-","",H12)</f>
        <v>25M</v>
      </c>
      <c r="L12" s="43" t="s">
        <v>42</v>
      </c>
      <c r="M12" s="42">
        <v>13</v>
      </c>
      <c r="N12" s="54" t="str">
        <f>IF(O12="-","",K12)</f>
        <v>25M</v>
      </c>
      <c r="O12" s="43" t="s">
        <v>46</v>
      </c>
      <c r="P12" s="47">
        <v>16</v>
      </c>
      <c r="Q12" s="54" t="str">
        <f>IF(R12="-","",N12)</f>
        <v>25M</v>
      </c>
      <c r="R12" s="43"/>
      <c r="S12" s="47"/>
      <c r="T12" s="54" t="str">
        <f>IF(U12="-","",Q12)</f>
        <v>25M</v>
      </c>
      <c r="U12" s="45"/>
      <c r="V12" s="46"/>
      <c r="W12" s="40"/>
      <c r="X12" s="43"/>
      <c r="Y12" s="47"/>
      <c r="Z12" s="64"/>
      <c r="AA12" s="41"/>
      <c r="AB12" s="47"/>
    </row>
    <row r="13" spans="1:28" ht="12.75">
      <c r="A13" s="50">
        <v>8</v>
      </c>
      <c r="B13" s="51" t="s">
        <v>50</v>
      </c>
      <c r="C13" s="52" t="s">
        <v>51</v>
      </c>
      <c r="D13" s="53">
        <f>SUM(G13+J13+M13+P13+S13+V13+Y13+AB13)</f>
        <v>60</v>
      </c>
      <c r="E13" s="54" t="s">
        <v>52</v>
      </c>
      <c r="F13" s="41" t="s">
        <v>39</v>
      </c>
      <c r="G13" s="42">
        <f>IF(F13="-",0,VLOOKUP(F13,Puntajes!$B$5:$C$14,2,FALSE))</f>
        <v>20</v>
      </c>
      <c r="H13" s="54" t="str">
        <f>IF(I13="-","",E13)</f>
        <v>PRZ</v>
      </c>
      <c r="I13" s="41" t="s">
        <v>39</v>
      </c>
      <c r="J13" s="42">
        <v>20</v>
      </c>
      <c r="K13" s="54" t="str">
        <f>IF(L13="-","",H13)</f>
        <v>PRZ</v>
      </c>
      <c r="L13" s="43" t="s">
        <v>53</v>
      </c>
      <c r="M13" s="42"/>
      <c r="N13" s="54" t="str">
        <f>IF(O13="-","",K13)</f>
        <v>PRZ</v>
      </c>
      <c r="O13" s="43" t="s">
        <v>39</v>
      </c>
      <c r="P13" s="47">
        <v>20</v>
      </c>
      <c r="Q13" s="54" t="str">
        <f>IF(R13="-","",N13)</f>
        <v>PRZ</v>
      </c>
      <c r="R13" s="43"/>
      <c r="S13" s="47"/>
      <c r="T13" s="54" t="str">
        <f>IF(U13="-","",Q13)</f>
        <v>PRZ</v>
      </c>
      <c r="U13" s="45"/>
      <c r="V13" s="46"/>
      <c r="W13" s="40"/>
      <c r="X13" s="43"/>
      <c r="Y13" s="47"/>
      <c r="Z13" s="65"/>
      <c r="AA13" s="41"/>
      <c r="AB13" s="47"/>
    </row>
    <row r="14" spans="1:28" ht="12.75">
      <c r="A14" s="50">
        <v>9</v>
      </c>
      <c r="B14" s="51" t="s">
        <v>54</v>
      </c>
      <c r="C14" s="52" t="s">
        <v>55</v>
      </c>
      <c r="D14" s="53">
        <f>SUM(G14+J14+M14+P14+S14+V14+Y14+AB14)</f>
        <v>58</v>
      </c>
      <c r="E14" s="54" t="s">
        <v>56</v>
      </c>
      <c r="F14" s="41" t="s">
        <v>57</v>
      </c>
      <c r="G14" s="42">
        <f>IF(F14="-",0,VLOOKUP(F14,Puntajes!$B$5:$C$14,2,FALSE))</f>
        <v>10</v>
      </c>
      <c r="H14" s="54" t="str">
        <f>IF(I14="-","",E14)</f>
        <v>MAC</v>
      </c>
      <c r="I14" s="41" t="s">
        <v>46</v>
      </c>
      <c r="J14" s="42">
        <v>16</v>
      </c>
      <c r="K14" s="54" t="str">
        <f>IF(L14="-","",H14)</f>
        <v>MAC</v>
      </c>
      <c r="L14" s="43" t="s">
        <v>46</v>
      </c>
      <c r="M14" s="42">
        <v>16</v>
      </c>
      <c r="N14" s="54" t="str">
        <f>IF(O14="-","",K14)</f>
        <v>MAC</v>
      </c>
      <c r="O14" s="43" t="s">
        <v>46</v>
      </c>
      <c r="P14" s="47">
        <v>16</v>
      </c>
      <c r="Q14" s="54" t="str">
        <f>IF(R14="-","",N14)</f>
        <v>MAC</v>
      </c>
      <c r="R14" s="43"/>
      <c r="S14" s="47"/>
      <c r="T14" s="54" t="str">
        <f>IF(U14="-","",Q14)</f>
        <v>MAC</v>
      </c>
      <c r="U14" s="43"/>
      <c r="V14" s="47"/>
      <c r="W14" s="40"/>
      <c r="X14" s="43"/>
      <c r="Y14" s="47"/>
      <c r="Z14" s="65"/>
      <c r="AA14" s="41"/>
      <c r="AB14" s="47"/>
    </row>
    <row r="15" spans="1:28" ht="12.75">
      <c r="A15" s="50">
        <v>10</v>
      </c>
      <c r="B15" s="51" t="s">
        <v>58</v>
      </c>
      <c r="C15" s="52" t="s">
        <v>59</v>
      </c>
      <c r="D15" s="53">
        <f>SUM(G15+J15+M15+P15+S15+V15+Y15+AB15)</f>
        <v>54</v>
      </c>
      <c r="E15" s="41" t="s">
        <v>60</v>
      </c>
      <c r="F15" s="41" t="s">
        <v>53</v>
      </c>
      <c r="G15" s="42"/>
      <c r="H15" s="41" t="s">
        <v>60</v>
      </c>
      <c r="I15" s="41" t="s">
        <v>42</v>
      </c>
      <c r="J15" s="42">
        <v>13</v>
      </c>
      <c r="K15" s="41" t="s">
        <v>60</v>
      </c>
      <c r="L15" s="43">
        <v>3</v>
      </c>
      <c r="M15" s="42">
        <v>25</v>
      </c>
      <c r="N15" s="41" t="s">
        <v>60</v>
      </c>
      <c r="O15" s="43" t="s">
        <v>46</v>
      </c>
      <c r="P15" s="47">
        <v>16</v>
      </c>
      <c r="Q15" s="41" t="s">
        <v>60</v>
      </c>
      <c r="R15" s="43"/>
      <c r="S15" s="47"/>
      <c r="T15" s="41" t="s">
        <v>60</v>
      </c>
      <c r="U15" s="43"/>
      <c r="V15" s="47"/>
      <c r="W15" s="40"/>
      <c r="X15" s="43"/>
      <c r="Y15" s="47"/>
      <c r="Z15" s="65"/>
      <c r="AA15" s="57"/>
      <c r="AB15" s="66"/>
    </row>
    <row r="16" spans="1:28" ht="12.75">
      <c r="A16" s="50">
        <v>11</v>
      </c>
      <c r="B16" s="51" t="s">
        <v>61</v>
      </c>
      <c r="C16" s="52" t="s">
        <v>51</v>
      </c>
      <c r="D16" s="53">
        <f>SUM(G16+J16+M16+P16+S16+V16+Y16+AB16)</f>
        <v>52</v>
      </c>
      <c r="E16" s="54" t="s">
        <v>52</v>
      </c>
      <c r="F16" s="41" t="s">
        <v>46</v>
      </c>
      <c r="G16" s="42">
        <f>IF(F16="-",0,VLOOKUP(F16,Puntajes!$B$5:$C$14,2,FALSE))</f>
        <v>16</v>
      </c>
      <c r="H16" s="54" t="str">
        <f>IF(I16="-","",E16)</f>
        <v>PRZ</v>
      </c>
      <c r="I16" s="41" t="s">
        <v>39</v>
      </c>
      <c r="J16" s="42">
        <v>20</v>
      </c>
      <c r="K16" s="54" t="str">
        <f>IF(L16="-","",H16)</f>
        <v>PRZ</v>
      </c>
      <c r="L16" s="43" t="s">
        <v>53</v>
      </c>
      <c r="M16" s="42"/>
      <c r="N16" s="54" t="str">
        <f>IF(O16="-","",K16)</f>
        <v>PRZ</v>
      </c>
      <c r="O16" s="43" t="s">
        <v>46</v>
      </c>
      <c r="P16" s="47">
        <v>16</v>
      </c>
      <c r="Q16" s="54" t="str">
        <f>IF(R16="-","",N16)</f>
        <v>PRZ</v>
      </c>
      <c r="R16" s="43"/>
      <c r="S16" s="47"/>
      <c r="T16" s="54" t="str">
        <f>IF(U16="-","",Q16)</f>
        <v>PRZ</v>
      </c>
      <c r="U16" s="43"/>
      <c r="V16" s="47"/>
      <c r="W16" s="40"/>
      <c r="X16" s="43"/>
      <c r="Y16" s="47"/>
      <c r="Z16" s="65"/>
      <c r="AA16" s="41"/>
      <c r="AB16" s="47"/>
    </row>
    <row r="17" spans="1:28" ht="12.75">
      <c r="A17" s="50">
        <v>12</v>
      </c>
      <c r="B17" s="51" t="s">
        <v>62</v>
      </c>
      <c r="C17" s="52" t="s">
        <v>63</v>
      </c>
      <c r="D17" s="53">
        <f>SUM(G17+J17+M17+P17+S17+V17+Y17+AB17)</f>
        <v>46</v>
      </c>
      <c r="E17" s="54" t="s">
        <v>64</v>
      </c>
      <c r="F17" s="41" t="s">
        <v>57</v>
      </c>
      <c r="G17" s="42">
        <f>IF(F17="-",0,VLOOKUP(F17,Puntajes!$B$5:$C$14,2,FALSE))</f>
        <v>10</v>
      </c>
      <c r="H17" s="54" t="str">
        <f>IF(I17="-","",E17)</f>
        <v>MVL</v>
      </c>
      <c r="I17" s="41" t="s">
        <v>53</v>
      </c>
      <c r="J17" s="42"/>
      <c r="K17" s="54" t="str">
        <f>IF(L17="-","",H17)</f>
        <v>MVL</v>
      </c>
      <c r="L17" s="43" t="s">
        <v>39</v>
      </c>
      <c r="M17" s="42">
        <v>20</v>
      </c>
      <c r="N17" s="54" t="str">
        <f>IF(O17="-","",K17)</f>
        <v>MVL</v>
      </c>
      <c r="O17" s="43" t="s">
        <v>46</v>
      </c>
      <c r="P17" s="47">
        <v>16</v>
      </c>
      <c r="Q17" s="54" t="str">
        <f>IF(R17="-","",N17)</f>
        <v>MVL</v>
      </c>
      <c r="R17" s="43"/>
      <c r="S17" s="47"/>
      <c r="T17" s="54" t="str">
        <f>IF(U17="-","",Q17)</f>
        <v>MVL</v>
      </c>
      <c r="U17" s="43"/>
      <c r="V17" s="47"/>
      <c r="W17" s="40"/>
      <c r="X17" s="43"/>
      <c r="Y17" s="47"/>
      <c r="Z17" s="65"/>
      <c r="AA17" s="41"/>
      <c r="AB17" s="47"/>
    </row>
    <row r="18" spans="1:28" ht="12.75">
      <c r="A18" s="50">
        <v>13</v>
      </c>
      <c r="B18" s="51" t="s">
        <v>65</v>
      </c>
      <c r="C18" s="52" t="s">
        <v>36</v>
      </c>
      <c r="D18" s="53">
        <f>SUM(G18+J18+M18+P18+S18+V18+Y18+AB18)</f>
        <v>40</v>
      </c>
      <c r="E18" s="54" t="s">
        <v>37</v>
      </c>
      <c r="F18" s="41" t="s">
        <v>39</v>
      </c>
      <c r="G18" s="42">
        <f>IF(F18="-",0,VLOOKUP(F18,Puntajes!$B$5:$C$14,2,FALSE))</f>
        <v>20</v>
      </c>
      <c r="H18" s="54" t="str">
        <f>IF(I18="-","",E18)</f>
        <v>GEBA</v>
      </c>
      <c r="I18" s="41" t="s">
        <v>53</v>
      </c>
      <c r="J18" s="42"/>
      <c r="K18" s="54" t="str">
        <f>IF(L18="-","",H18)</f>
        <v>GEBA</v>
      </c>
      <c r="L18" s="43" t="s">
        <v>53</v>
      </c>
      <c r="M18" s="46"/>
      <c r="N18" s="54" t="str">
        <f>IF(O18="-","",K18)</f>
        <v>GEBA</v>
      </c>
      <c r="O18" s="43" t="s">
        <v>39</v>
      </c>
      <c r="P18" s="47">
        <v>20</v>
      </c>
      <c r="Q18" s="54" t="str">
        <f>IF(R18="-","",N18)</f>
        <v>GEBA</v>
      </c>
      <c r="R18" s="43"/>
      <c r="S18" s="47"/>
      <c r="T18" s="54" t="str">
        <f>IF(U18="-","",Q18)</f>
        <v>GEBA</v>
      </c>
      <c r="U18" s="43"/>
      <c r="V18" s="47"/>
      <c r="W18" s="40"/>
      <c r="X18" s="43"/>
      <c r="Y18" s="47"/>
      <c r="Z18" s="65"/>
      <c r="AA18" s="41"/>
      <c r="AB18" s="47"/>
    </row>
    <row r="19" spans="1:28" ht="12.75">
      <c r="A19" s="50">
        <v>14</v>
      </c>
      <c r="B19" s="51" t="s">
        <v>66</v>
      </c>
      <c r="C19" s="52" t="s">
        <v>67</v>
      </c>
      <c r="D19" s="53">
        <f>SUM(G19+J19+M19+P19+S19+V19+Y19+AB19)</f>
        <v>36</v>
      </c>
      <c r="E19" s="41" t="s">
        <v>68</v>
      </c>
      <c r="F19" s="43" t="s">
        <v>53</v>
      </c>
      <c r="G19" s="42"/>
      <c r="H19" s="41" t="s">
        <v>68</v>
      </c>
      <c r="I19" s="41" t="s">
        <v>46</v>
      </c>
      <c r="J19" s="42">
        <v>16</v>
      </c>
      <c r="K19" s="41" t="s">
        <v>68</v>
      </c>
      <c r="L19" s="43" t="s">
        <v>53</v>
      </c>
      <c r="M19" s="47"/>
      <c r="N19" s="41" t="s">
        <v>68</v>
      </c>
      <c r="O19" s="43" t="s">
        <v>39</v>
      </c>
      <c r="P19" s="47">
        <v>20</v>
      </c>
      <c r="Q19" s="54" t="str">
        <f>IF(R19="-","",N19)</f>
        <v>FCO</v>
      </c>
      <c r="R19" s="43"/>
      <c r="S19" s="47"/>
      <c r="T19" s="54" t="str">
        <f>IF(U19="-","",Q19)</f>
        <v>FCO</v>
      </c>
      <c r="U19" s="43"/>
      <c r="V19" s="47"/>
      <c r="W19" s="40"/>
      <c r="X19" s="43"/>
      <c r="Y19" s="47"/>
      <c r="Z19" s="65"/>
      <c r="AA19" s="41"/>
      <c r="AB19" s="47"/>
    </row>
    <row r="20" spans="1:28" ht="12.75">
      <c r="A20" s="50">
        <v>15</v>
      </c>
      <c r="B20" s="51" t="s">
        <v>69</v>
      </c>
      <c r="C20" s="52" t="s">
        <v>67</v>
      </c>
      <c r="D20" s="53">
        <f>SUM(G20+J20+M20+P20+S20+V20+Y20+AB20)</f>
        <v>29</v>
      </c>
      <c r="E20" s="41" t="s">
        <v>68</v>
      </c>
      <c r="F20" s="41" t="s">
        <v>53</v>
      </c>
      <c r="G20" s="42"/>
      <c r="H20" s="41" t="s">
        <v>68</v>
      </c>
      <c r="I20" s="41" t="s">
        <v>46</v>
      </c>
      <c r="J20" s="42">
        <v>16</v>
      </c>
      <c r="K20" s="41" t="s">
        <v>68</v>
      </c>
      <c r="L20" s="43" t="s">
        <v>53</v>
      </c>
      <c r="M20" s="47"/>
      <c r="N20" s="41" t="s">
        <v>68</v>
      </c>
      <c r="O20" s="43" t="s">
        <v>42</v>
      </c>
      <c r="P20" s="47">
        <v>13</v>
      </c>
      <c r="Q20" s="54" t="str">
        <f>IF(R20="-","",N20)</f>
        <v>FCO</v>
      </c>
      <c r="R20" s="43"/>
      <c r="S20" s="47"/>
      <c r="T20" s="54" t="str">
        <f>IF(U20="-","",Q20)</f>
        <v>FCO</v>
      </c>
      <c r="U20" s="43"/>
      <c r="V20" s="47"/>
      <c r="W20" s="40"/>
      <c r="X20" s="43"/>
      <c r="Y20" s="47"/>
      <c r="Z20" s="65"/>
      <c r="AA20" s="41"/>
      <c r="AB20" s="47"/>
    </row>
    <row r="21" spans="1:28" ht="12.75">
      <c r="A21" s="50">
        <v>16</v>
      </c>
      <c r="B21" s="51" t="s">
        <v>70</v>
      </c>
      <c r="C21" s="52" t="s">
        <v>29</v>
      </c>
      <c r="D21" s="53">
        <f>SUM(G21+J21+M21+P21+S21+V21+Y21+AB21)</f>
        <v>25</v>
      </c>
      <c r="E21" s="67" t="s">
        <v>30</v>
      </c>
      <c r="F21" s="41">
        <v>3</v>
      </c>
      <c r="G21" s="42">
        <f>IF(F21="-",0,VLOOKUP(F21,Puntajes!$B$5:$C$14,2,FALSE))</f>
        <v>25</v>
      </c>
      <c r="H21" s="67" t="str">
        <f>IF(I21="-","",E21)</f>
        <v>FEN</v>
      </c>
      <c r="I21" s="43" t="s">
        <v>53</v>
      </c>
      <c r="J21" s="42"/>
      <c r="K21" s="67" t="str">
        <f>IF(L21="-","",H21)</f>
        <v>FEN</v>
      </c>
      <c r="L21" s="43" t="s">
        <v>53</v>
      </c>
      <c r="M21" s="46"/>
      <c r="N21" s="67" t="str">
        <f>IF(O21="-","",K21)</f>
        <v>FEN</v>
      </c>
      <c r="O21" s="43" t="s">
        <v>53</v>
      </c>
      <c r="P21" s="46"/>
      <c r="Q21" s="65" t="s">
        <v>68</v>
      </c>
      <c r="R21" s="43"/>
      <c r="S21" s="47"/>
      <c r="T21" s="65" t="s">
        <v>68</v>
      </c>
      <c r="U21" s="43"/>
      <c r="V21" s="47"/>
      <c r="W21" s="40"/>
      <c r="X21" s="43"/>
      <c r="Y21" s="47"/>
      <c r="Z21" s="65"/>
      <c r="AA21" s="41"/>
      <c r="AB21" s="47"/>
    </row>
    <row r="22" spans="1:28" ht="12.75">
      <c r="A22" s="50">
        <v>17</v>
      </c>
      <c r="B22" s="51" t="s">
        <v>71</v>
      </c>
      <c r="C22" s="52" t="s">
        <v>33</v>
      </c>
      <c r="D22" s="53">
        <f>SUM(G22+J22+M22+P22+S22+V22+Y22+AB22)</f>
        <v>20</v>
      </c>
      <c r="E22" s="67" t="s">
        <v>34</v>
      </c>
      <c r="F22" s="41" t="s">
        <v>57</v>
      </c>
      <c r="G22" s="42">
        <f>IF(F22="-",0,VLOOKUP(F22,Puntajes!$B$5:$C$14,2,FALSE))</f>
        <v>10</v>
      </c>
      <c r="H22" s="67" t="str">
        <f>IF(I22="-","",E22)</f>
        <v>NIC</v>
      </c>
      <c r="I22" s="41" t="s">
        <v>57</v>
      </c>
      <c r="J22" s="42">
        <v>10</v>
      </c>
      <c r="K22" s="67" t="str">
        <f>IF(L22="-","",H22)</f>
        <v>NIC</v>
      </c>
      <c r="L22" s="43" t="s">
        <v>53</v>
      </c>
      <c r="M22" s="47"/>
      <c r="N22" s="67" t="str">
        <f>IF(O22="-","",K22)</f>
        <v>NIC</v>
      </c>
      <c r="O22" s="43" t="s">
        <v>53</v>
      </c>
      <c r="P22" s="47"/>
      <c r="Q22" s="65" t="s">
        <v>72</v>
      </c>
      <c r="R22" s="43"/>
      <c r="S22" s="47"/>
      <c r="T22" s="65" t="s">
        <v>72</v>
      </c>
      <c r="U22" s="43"/>
      <c r="V22" s="47"/>
      <c r="W22" s="40"/>
      <c r="X22" s="43"/>
      <c r="Y22" s="47"/>
      <c r="Z22" s="65"/>
      <c r="AA22" s="41"/>
      <c r="AB22" s="47"/>
    </row>
    <row r="23" spans="1:28" ht="12.75">
      <c r="A23" s="50">
        <v>18</v>
      </c>
      <c r="B23" s="51" t="s">
        <v>73</v>
      </c>
      <c r="C23" s="52" t="s">
        <v>67</v>
      </c>
      <c r="D23" s="53">
        <f>SUM(G23+J23+M23+P23+S23+V23+Y23+AB23)</f>
        <v>18</v>
      </c>
      <c r="E23" s="65" t="s">
        <v>68</v>
      </c>
      <c r="F23" s="43" t="s">
        <v>53</v>
      </c>
      <c r="G23" s="42"/>
      <c r="H23" s="65" t="s">
        <v>68</v>
      </c>
      <c r="I23" s="41" t="s">
        <v>74</v>
      </c>
      <c r="J23" s="42">
        <v>8</v>
      </c>
      <c r="K23" s="65" t="s">
        <v>68</v>
      </c>
      <c r="L23" s="43" t="s">
        <v>53</v>
      </c>
      <c r="M23" s="47"/>
      <c r="N23" s="65" t="s">
        <v>68</v>
      </c>
      <c r="O23" s="43" t="s">
        <v>57</v>
      </c>
      <c r="P23" s="47">
        <v>10</v>
      </c>
      <c r="Q23" s="65" t="s">
        <v>75</v>
      </c>
      <c r="R23" s="43"/>
      <c r="S23" s="47"/>
      <c r="T23" s="65" t="s">
        <v>75</v>
      </c>
      <c r="U23" s="43"/>
      <c r="V23" s="47"/>
      <c r="W23" s="40"/>
      <c r="X23" s="43"/>
      <c r="Y23" s="47"/>
      <c r="Z23" s="65"/>
      <c r="AA23" s="41"/>
      <c r="AB23" s="47"/>
    </row>
    <row r="24" spans="1:28" ht="12.75">
      <c r="A24" s="50">
        <v>19</v>
      </c>
      <c r="B24" s="68" t="s">
        <v>76</v>
      </c>
      <c r="C24" s="52" t="s">
        <v>77</v>
      </c>
      <c r="D24" s="53">
        <f>SUM(G24+J24+M24+P24+S24+V24+Y24+AB24)</f>
        <v>18</v>
      </c>
      <c r="E24" s="65" t="s">
        <v>78</v>
      </c>
      <c r="F24" s="41" t="s">
        <v>53</v>
      </c>
      <c r="G24" s="42"/>
      <c r="H24" s="65" t="s">
        <v>78</v>
      </c>
      <c r="I24" s="41" t="s">
        <v>74</v>
      </c>
      <c r="J24" s="42">
        <v>8</v>
      </c>
      <c r="K24" s="65" t="s">
        <v>78</v>
      </c>
      <c r="L24" s="43" t="s">
        <v>53</v>
      </c>
      <c r="M24" s="47"/>
      <c r="N24" s="65" t="s">
        <v>78</v>
      </c>
      <c r="O24" s="43" t="s">
        <v>57</v>
      </c>
      <c r="P24" s="47">
        <v>10</v>
      </c>
      <c r="Q24" s="65" t="s">
        <v>52</v>
      </c>
      <c r="R24" s="43"/>
      <c r="S24" s="47"/>
      <c r="T24" s="65" t="s">
        <v>52</v>
      </c>
      <c r="U24" s="43"/>
      <c r="V24" s="47"/>
      <c r="W24" s="40"/>
      <c r="X24" s="43"/>
      <c r="Y24" s="47"/>
      <c r="Z24" s="65"/>
      <c r="AA24" s="41"/>
      <c r="AB24" s="47"/>
    </row>
    <row r="25" spans="1:28" ht="12.75">
      <c r="A25" s="50">
        <v>20</v>
      </c>
      <c r="B25" s="51" t="s">
        <v>79</v>
      </c>
      <c r="C25" s="52" t="s">
        <v>80</v>
      </c>
      <c r="D25" s="53">
        <f>SUM(G25+J25+M25+P25+S25+V25+Y25+AB25)</f>
        <v>16</v>
      </c>
      <c r="E25" s="65" t="s">
        <v>72</v>
      </c>
      <c r="F25" s="43" t="s">
        <v>53</v>
      </c>
      <c r="G25" s="42"/>
      <c r="H25" s="65" t="s">
        <v>72</v>
      </c>
      <c r="I25" s="41" t="s">
        <v>46</v>
      </c>
      <c r="J25" s="42">
        <v>16</v>
      </c>
      <c r="K25" s="65" t="s">
        <v>72</v>
      </c>
      <c r="L25" s="43" t="s">
        <v>53</v>
      </c>
      <c r="M25" s="47"/>
      <c r="N25" s="65" t="s">
        <v>72</v>
      </c>
      <c r="O25" s="43" t="s">
        <v>53</v>
      </c>
      <c r="P25" s="47"/>
      <c r="Q25" s="65" t="s">
        <v>68</v>
      </c>
      <c r="R25" s="43"/>
      <c r="S25" s="47"/>
      <c r="T25" s="65" t="s">
        <v>68</v>
      </c>
      <c r="U25" s="43"/>
      <c r="V25" s="47"/>
      <c r="W25" s="59"/>
      <c r="X25" s="45"/>
      <c r="Y25" s="46"/>
      <c r="Z25" s="64"/>
      <c r="AA25" s="41"/>
      <c r="AB25" s="47"/>
    </row>
    <row r="26" spans="1:28" ht="12.75">
      <c r="A26" s="50">
        <v>21</v>
      </c>
      <c r="B26" s="68" t="s">
        <v>81</v>
      </c>
      <c r="C26" s="52" t="s">
        <v>82</v>
      </c>
      <c r="D26" s="53">
        <f>SUM(G26+J26+M26+P26+S26+V26+Y26+AB26)</f>
        <v>16</v>
      </c>
      <c r="E26" s="65" t="s">
        <v>83</v>
      </c>
      <c r="F26" s="41" t="s">
        <v>53</v>
      </c>
      <c r="G26" s="39"/>
      <c r="H26" s="65" t="s">
        <v>83</v>
      </c>
      <c r="I26" s="41" t="s">
        <v>53</v>
      </c>
      <c r="J26" s="47"/>
      <c r="K26" s="65" t="s">
        <v>83</v>
      </c>
      <c r="L26" s="41" t="s">
        <v>53</v>
      </c>
      <c r="M26" s="47"/>
      <c r="N26" s="65" t="s">
        <v>83</v>
      </c>
      <c r="O26" s="43" t="s">
        <v>46</v>
      </c>
      <c r="P26" s="47">
        <v>16</v>
      </c>
      <c r="Q26" s="67" t="str">
        <f>IF(R26="-","",N26)</f>
        <v>CAL</v>
      </c>
      <c r="R26" s="43"/>
      <c r="S26" s="47"/>
      <c r="T26" s="67" t="str">
        <f>IF(U26="-","",Q26)</f>
        <v>CAL</v>
      </c>
      <c r="U26" s="43"/>
      <c r="V26" s="47"/>
      <c r="W26" s="40"/>
      <c r="X26" s="43"/>
      <c r="Y26" s="47"/>
      <c r="Z26" s="65"/>
      <c r="AA26" s="41"/>
      <c r="AB26" s="47"/>
    </row>
    <row r="27" spans="1:28" ht="12.75">
      <c r="A27" s="50">
        <v>22</v>
      </c>
      <c r="B27" s="51" t="s">
        <v>84</v>
      </c>
      <c r="C27" s="52" t="s">
        <v>85</v>
      </c>
      <c r="D27" s="53">
        <f>SUM(G27+J27+M27+P27+S27+V27+Y27+AB27)</f>
        <v>16</v>
      </c>
      <c r="E27" s="65" t="s">
        <v>75</v>
      </c>
      <c r="F27" s="43" t="s">
        <v>53</v>
      </c>
      <c r="G27" s="42"/>
      <c r="H27" s="65" t="s">
        <v>75</v>
      </c>
      <c r="I27" s="41" t="s">
        <v>46</v>
      </c>
      <c r="J27" s="42">
        <v>16</v>
      </c>
      <c r="K27" s="65" t="s">
        <v>75</v>
      </c>
      <c r="L27" s="43" t="s">
        <v>53</v>
      </c>
      <c r="M27" s="47"/>
      <c r="N27" s="65" t="s">
        <v>75</v>
      </c>
      <c r="O27" s="43" t="s">
        <v>53</v>
      </c>
      <c r="P27" s="47"/>
      <c r="Q27" s="65" t="s">
        <v>72</v>
      </c>
      <c r="R27" s="43"/>
      <c r="S27" s="47"/>
      <c r="T27" s="65" t="s">
        <v>72</v>
      </c>
      <c r="U27" s="43"/>
      <c r="V27" s="47"/>
      <c r="W27" s="40"/>
      <c r="X27" s="43"/>
      <c r="Y27" s="47"/>
      <c r="Z27" s="65"/>
      <c r="AA27" s="41"/>
      <c r="AB27" s="47"/>
    </row>
    <row r="28" spans="1:28" ht="12.75">
      <c r="A28" s="50">
        <v>23</v>
      </c>
      <c r="B28" s="51" t="s">
        <v>86</v>
      </c>
      <c r="C28" s="52" t="s">
        <v>51</v>
      </c>
      <c r="D28" s="53">
        <f>SUM(G28+J28+M28+P28+S28+V28+Y28+AB28)</f>
        <v>16</v>
      </c>
      <c r="E28" s="40" t="s">
        <v>52</v>
      </c>
      <c r="F28" s="41" t="s">
        <v>53</v>
      </c>
      <c r="G28" s="42"/>
      <c r="H28" s="40" t="s">
        <v>52</v>
      </c>
      <c r="I28" s="41" t="s">
        <v>46</v>
      </c>
      <c r="J28" s="42">
        <v>16</v>
      </c>
      <c r="K28" s="40" t="s">
        <v>52</v>
      </c>
      <c r="L28" s="43" t="s">
        <v>53</v>
      </c>
      <c r="M28" s="47"/>
      <c r="N28" s="40" t="s">
        <v>52</v>
      </c>
      <c r="O28" s="43" t="s">
        <v>53</v>
      </c>
      <c r="P28" s="47"/>
      <c r="Q28" s="40" t="s">
        <v>72</v>
      </c>
      <c r="R28" s="43"/>
      <c r="S28" s="47"/>
      <c r="T28" s="40" t="s">
        <v>72</v>
      </c>
      <c r="U28" s="43"/>
      <c r="V28" s="47"/>
      <c r="W28" s="40"/>
      <c r="X28" s="43"/>
      <c r="Y28" s="47"/>
      <c r="Z28" s="65"/>
      <c r="AA28" s="41"/>
      <c r="AB28" s="47"/>
    </row>
    <row r="29" spans="1:28" ht="12.75">
      <c r="A29" s="50">
        <v>24</v>
      </c>
      <c r="B29" s="51" t="s">
        <v>87</v>
      </c>
      <c r="C29" s="52" t="s">
        <v>36</v>
      </c>
      <c r="D29" s="53">
        <f>SUM(G29+J29+M29+P29+S29+V29+Y29+AB29)</f>
        <v>13</v>
      </c>
      <c r="E29" s="44" t="s">
        <v>37</v>
      </c>
      <c r="F29" s="41" t="s">
        <v>42</v>
      </c>
      <c r="G29" s="42">
        <f>IF(F29="-",0,VLOOKUP(F29,Puntajes!$B$5:$C$14,2,FALSE))</f>
        <v>13</v>
      </c>
      <c r="H29" s="44" t="str">
        <f>IF(I29="-","",E29)</f>
        <v>GEBA</v>
      </c>
      <c r="I29" s="41" t="s">
        <v>53</v>
      </c>
      <c r="J29" s="39"/>
      <c r="K29" s="44" t="str">
        <f>IF(L29="-","",H29)</f>
        <v>GEBA</v>
      </c>
      <c r="L29" s="43" t="s">
        <v>53</v>
      </c>
      <c r="M29" s="47"/>
      <c r="N29" s="44" t="str">
        <f>IF(O29="-","",K29)</f>
        <v>GEBA</v>
      </c>
      <c r="O29" s="43" t="s">
        <v>53</v>
      </c>
      <c r="P29" s="47"/>
      <c r="Q29" s="40" t="s">
        <v>68</v>
      </c>
      <c r="R29" s="43"/>
      <c r="S29" s="47"/>
      <c r="T29" s="40" t="s">
        <v>68</v>
      </c>
      <c r="U29" s="43"/>
      <c r="V29" s="47"/>
      <c r="W29" s="40"/>
      <c r="X29" s="43"/>
      <c r="Y29" s="47"/>
      <c r="Z29" s="65"/>
      <c r="AA29" s="41"/>
      <c r="AB29" s="47"/>
    </row>
    <row r="30" spans="1:28" ht="12.75">
      <c r="A30" s="50">
        <v>25</v>
      </c>
      <c r="B30" s="51" t="s">
        <v>88</v>
      </c>
      <c r="C30" s="52" t="s">
        <v>80</v>
      </c>
      <c r="D30" s="53">
        <f>SUM(G30+J30+M30+P30+S30+V30+Y30+AB30)</f>
        <v>10</v>
      </c>
      <c r="E30" s="40" t="s">
        <v>72</v>
      </c>
      <c r="F30" s="41" t="s">
        <v>53</v>
      </c>
      <c r="G30" s="42"/>
      <c r="H30" s="40" t="s">
        <v>72</v>
      </c>
      <c r="I30" s="41" t="s">
        <v>57</v>
      </c>
      <c r="J30" s="42">
        <v>10</v>
      </c>
      <c r="K30" s="40" t="s">
        <v>72</v>
      </c>
      <c r="L30" s="43" t="s">
        <v>53</v>
      </c>
      <c r="M30" s="47"/>
      <c r="N30" s="40" t="s">
        <v>72</v>
      </c>
      <c r="O30" s="43" t="s">
        <v>53</v>
      </c>
      <c r="P30" s="47"/>
      <c r="Q30" s="40" t="s">
        <v>78</v>
      </c>
      <c r="R30" s="43"/>
      <c r="S30" s="47"/>
      <c r="T30" s="40" t="s">
        <v>78</v>
      </c>
      <c r="U30" s="43"/>
      <c r="V30" s="47"/>
      <c r="W30" s="40"/>
      <c r="X30" s="43"/>
      <c r="Y30" s="47"/>
      <c r="Z30" s="65"/>
      <c r="AA30" s="41"/>
      <c r="AB30" s="47"/>
    </row>
    <row r="31" spans="1:28" ht="12.75">
      <c r="A31" s="50">
        <v>26</v>
      </c>
      <c r="B31" s="51" t="s">
        <v>89</v>
      </c>
      <c r="C31" s="52" t="s">
        <v>80</v>
      </c>
      <c r="D31" s="53">
        <f>SUM(G31+J31+M31+P31+S31+V31+Y31+AB31)</f>
        <v>8</v>
      </c>
      <c r="E31" s="40" t="s">
        <v>72</v>
      </c>
      <c r="F31" s="43" t="s">
        <v>53</v>
      </c>
      <c r="G31" s="42"/>
      <c r="H31" s="40" t="s">
        <v>72</v>
      </c>
      <c r="I31" s="41" t="s">
        <v>74</v>
      </c>
      <c r="J31" s="42">
        <v>8</v>
      </c>
      <c r="K31" s="40" t="s">
        <v>72</v>
      </c>
      <c r="L31" s="43" t="s">
        <v>53</v>
      </c>
      <c r="M31" s="47"/>
      <c r="N31" s="40" t="s">
        <v>72</v>
      </c>
      <c r="O31" s="43" t="s">
        <v>53</v>
      </c>
      <c r="P31" s="47"/>
      <c r="Q31" s="40"/>
      <c r="R31" s="43"/>
      <c r="S31" s="47"/>
      <c r="T31" s="40"/>
      <c r="U31" s="43"/>
      <c r="V31" s="47"/>
      <c r="W31" s="40"/>
      <c r="X31" s="43"/>
      <c r="Y31" s="47"/>
      <c r="Z31" s="65"/>
      <c r="AA31" s="41"/>
      <c r="AB31" s="47"/>
    </row>
    <row r="32" spans="1:28" ht="12.75">
      <c r="A32" s="50">
        <v>27</v>
      </c>
      <c r="B32" s="68" t="s">
        <v>90</v>
      </c>
      <c r="C32" s="52" t="s">
        <v>29</v>
      </c>
      <c r="D32" s="53">
        <f>SUM(G32+J32+M32+P32+S32+V32+Y32+AB32)</f>
        <v>8</v>
      </c>
      <c r="E32" s="40" t="s">
        <v>30</v>
      </c>
      <c r="F32" s="41" t="s">
        <v>53</v>
      </c>
      <c r="G32" s="39"/>
      <c r="H32" s="40" t="s">
        <v>30</v>
      </c>
      <c r="I32" s="41" t="s">
        <v>53</v>
      </c>
      <c r="J32" s="47"/>
      <c r="K32" s="40" t="s">
        <v>30</v>
      </c>
      <c r="L32" s="41" t="s">
        <v>53</v>
      </c>
      <c r="M32" s="47"/>
      <c r="N32" s="40" t="s">
        <v>30</v>
      </c>
      <c r="O32" s="43" t="s">
        <v>74</v>
      </c>
      <c r="P32" s="47">
        <v>8</v>
      </c>
      <c r="Q32" s="40"/>
      <c r="R32" s="43"/>
      <c r="S32" s="47"/>
      <c r="T32" s="40"/>
      <c r="U32" s="43"/>
      <c r="V32" s="47"/>
      <c r="W32" s="40"/>
      <c r="X32" s="43"/>
      <c r="Y32" s="47"/>
      <c r="Z32" s="65"/>
      <c r="AA32" s="41"/>
      <c r="AB32" s="47"/>
    </row>
    <row r="33" spans="1:28" ht="12.75">
      <c r="A33" s="50">
        <v>28</v>
      </c>
      <c r="B33" s="68" t="s">
        <v>91</v>
      </c>
      <c r="C33" s="52" t="s">
        <v>77</v>
      </c>
      <c r="D33" s="53">
        <f>SUM(G33+J33+M33+P33+S33+V33+Y33+AB33)</f>
        <v>8</v>
      </c>
      <c r="E33" s="40" t="s">
        <v>78</v>
      </c>
      <c r="F33" s="41" t="s">
        <v>53</v>
      </c>
      <c r="G33" s="39"/>
      <c r="H33" s="40" t="s">
        <v>78</v>
      </c>
      <c r="I33" s="41" t="s">
        <v>53</v>
      </c>
      <c r="J33" s="46"/>
      <c r="K33" s="40" t="s">
        <v>78</v>
      </c>
      <c r="L33" s="41" t="s">
        <v>53</v>
      </c>
      <c r="M33" s="47"/>
      <c r="N33" s="40" t="s">
        <v>78</v>
      </c>
      <c r="O33" s="43" t="s">
        <v>74</v>
      </c>
      <c r="P33" s="47">
        <v>8</v>
      </c>
      <c r="Q33" s="40"/>
      <c r="R33" s="43"/>
      <c r="S33" s="47"/>
      <c r="T33" s="40"/>
      <c r="U33" s="43"/>
      <c r="V33" s="47"/>
      <c r="W33" s="40"/>
      <c r="X33" s="43"/>
      <c r="Y33" s="47"/>
      <c r="Z33" s="65"/>
      <c r="AA33" s="41"/>
      <c r="AB33" s="47"/>
    </row>
    <row r="34" spans="1:28" ht="12.75">
      <c r="A34" s="50">
        <v>29</v>
      </c>
      <c r="B34" s="68" t="s">
        <v>92</v>
      </c>
      <c r="C34" s="52" t="s">
        <v>82</v>
      </c>
      <c r="D34" s="53">
        <f>SUM(G34+J34+M34+P34+S34+V34+Y34+AB34)</f>
        <v>8</v>
      </c>
      <c r="E34" s="40" t="s">
        <v>83</v>
      </c>
      <c r="F34" s="41" t="s">
        <v>53</v>
      </c>
      <c r="G34" s="39"/>
      <c r="H34" s="40" t="s">
        <v>83</v>
      </c>
      <c r="I34" s="41" t="s">
        <v>53</v>
      </c>
      <c r="J34" s="47"/>
      <c r="K34" s="40" t="s">
        <v>83</v>
      </c>
      <c r="L34" s="41" t="s">
        <v>53</v>
      </c>
      <c r="M34" s="47"/>
      <c r="N34" s="40" t="s">
        <v>83</v>
      </c>
      <c r="O34" s="43" t="s">
        <v>74</v>
      </c>
      <c r="P34" s="47">
        <v>8</v>
      </c>
      <c r="Q34" s="40"/>
      <c r="R34" s="43"/>
      <c r="S34" s="47"/>
      <c r="T34" s="40"/>
      <c r="U34" s="43"/>
      <c r="V34" s="47"/>
      <c r="W34" s="40"/>
      <c r="X34" s="43"/>
      <c r="Y34" s="47"/>
      <c r="Z34" s="65"/>
      <c r="AA34" s="41"/>
      <c r="AB34" s="47"/>
    </row>
    <row r="35" spans="1:28" ht="12.75">
      <c r="A35" s="50">
        <v>30</v>
      </c>
      <c r="B35" s="68"/>
      <c r="C35" s="52"/>
      <c r="D35" s="69"/>
      <c r="E35" s="40"/>
      <c r="F35" s="43"/>
      <c r="G35" s="39"/>
      <c r="H35" s="40"/>
      <c r="I35" s="41"/>
      <c r="J35" s="47"/>
      <c r="K35" s="40"/>
      <c r="L35" s="43"/>
      <c r="M35" s="47"/>
      <c r="N35" s="40"/>
      <c r="O35" s="43"/>
      <c r="P35" s="47"/>
      <c r="Q35" s="40"/>
      <c r="R35" s="43"/>
      <c r="S35" s="47"/>
      <c r="T35" s="40"/>
      <c r="U35" s="43"/>
      <c r="V35" s="47"/>
      <c r="W35" s="40"/>
      <c r="X35" s="43"/>
      <c r="Y35" s="47"/>
      <c r="Z35" s="65"/>
      <c r="AA35" s="41"/>
      <c r="AB35" s="47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4.7109375" style="15" customWidth="1"/>
    <col min="2" max="2" width="25.00390625" style="15" customWidth="1"/>
    <col min="3" max="3" width="12.57421875" style="16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70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18"/>
      <c r="X1" s="19"/>
      <c r="Y1" s="20"/>
      <c r="Z1" s="18"/>
      <c r="AA1" s="19"/>
      <c r="AB1" s="20"/>
    </row>
    <row r="2" spans="1:28" ht="12.75" customHeight="1">
      <c r="A2" s="71" t="s">
        <v>93</v>
      </c>
      <c r="B2" s="71"/>
      <c r="C2" s="71"/>
      <c r="D2" s="72" t="s">
        <v>10</v>
      </c>
      <c r="E2" s="73" t="s">
        <v>11</v>
      </c>
      <c r="F2" s="73"/>
      <c r="G2" s="73"/>
      <c r="H2" s="73" t="s">
        <v>12</v>
      </c>
      <c r="I2" s="73"/>
      <c r="J2" s="73"/>
      <c r="K2" s="73" t="s">
        <v>13</v>
      </c>
      <c r="L2" s="73"/>
      <c r="M2" s="73"/>
      <c r="N2" s="73" t="s">
        <v>14</v>
      </c>
      <c r="O2" s="73"/>
      <c r="P2" s="73"/>
      <c r="Q2" s="73" t="s">
        <v>15</v>
      </c>
      <c r="R2" s="73"/>
      <c r="S2" s="73"/>
      <c r="T2" s="73" t="s">
        <v>16</v>
      </c>
      <c r="U2" s="73"/>
      <c r="V2" s="73"/>
      <c r="W2" s="74" t="s">
        <v>17</v>
      </c>
      <c r="X2" s="74"/>
      <c r="Y2" s="74"/>
      <c r="Z2" s="73" t="s">
        <v>18</v>
      </c>
      <c r="AA2" s="73"/>
      <c r="AB2" s="73"/>
    </row>
    <row r="3" spans="1:28" ht="12.75" customHeight="1">
      <c r="A3" s="71"/>
      <c r="B3" s="71"/>
      <c r="C3" s="71"/>
      <c r="D3" s="72"/>
      <c r="E3" s="75" t="s">
        <v>19</v>
      </c>
      <c r="F3" s="75"/>
      <c r="G3" s="75"/>
      <c r="H3" s="75" t="s">
        <v>20</v>
      </c>
      <c r="I3" s="75"/>
      <c r="J3" s="75"/>
      <c r="K3" s="75" t="s">
        <v>21</v>
      </c>
      <c r="L3" s="75"/>
      <c r="M3" s="75"/>
      <c r="N3" s="75" t="s">
        <v>20</v>
      </c>
      <c r="O3" s="75"/>
      <c r="P3" s="75"/>
      <c r="Q3" s="76"/>
      <c r="R3" s="76"/>
      <c r="S3" s="76"/>
      <c r="T3" s="76"/>
      <c r="U3" s="76"/>
      <c r="V3" s="76"/>
      <c r="W3" s="77"/>
      <c r="X3" s="77"/>
      <c r="Y3" s="77"/>
      <c r="Z3" s="76"/>
      <c r="AA3" s="76"/>
      <c r="AB3" s="76"/>
    </row>
    <row r="4" spans="1:28" ht="12.75">
      <c r="A4" s="78" t="s">
        <v>94</v>
      </c>
      <c r="B4" s="78"/>
      <c r="C4" s="78"/>
      <c r="D4" s="72"/>
      <c r="E4" s="79">
        <v>42155</v>
      </c>
      <c r="F4" s="79"/>
      <c r="G4" s="79"/>
      <c r="H4" s="79">
        <v>42169</v>
      </c>
      <c r="I4" s="79"/>
      <c r="J4" s="79"/>
      <c r="K4" s="79">
        <v>42239</v>
      </c>
      <c r="L4" s="79"/>
      <c r="M4" s="79"/>
      <c r="N4" s="79">
        <v>42260</v>
      </c>
      <c r="O4" s="79"/>
      <c r="P4" s="79"/>
      <c r="Q4" s="79">
        <v>42288</v>
      </c>
      <c r="R4" s="79"/>
      <c r="S4" s="79"/>
      <c r="T4" s="79">
        <v>42331</v>
      </c>
      <c r="U4" s="79"/>
      <c r="V4" s="79"/>
      <c r="W4" s="80"/>
      <c r="X4" s="80"/>
      <c r="Y4" s="80"/>
      <c r="Z4" s="79"/>
      <c r="AA4" s="79"/>
      <c r="AB4" s="79"/>
    </row>
    <row r="5" spans="1:28" ht="12.75">
      <c r="A5" s="81" t="s">
        <v>23</v>
      </c>
      <c r="B5" s="82" t="s">
        <v>24</v>
      </c>
      <c r="C5" s="83" t="s">
        <v>25</v>
      </c>
      <c r="D5" s="72"/>
      <c r="E5" s="84" t="s">
        <v>26</v>
      </c>
      <c r="F5" s="84" t="s">
        <v>23</v>
      </c>
      <c r="G5" s="85" t="s">
        <v>27</v>
      </c>
      <c r="H5" s="84" t="s">
        <v>26</v>
      </c>
      <c r="I5" s="84" t="s">
        <v>23</v>
      </c>
      <c r="J5" s="85" t="s">
        <v>27</v>
      </c>
      <c r="K5" s="84" t="s">
        <v>26</v>
      </c>
      <c r="L5" s="84" t="s">
        <v>23</v>
      </c>
      <c r="M5" s="85" t="s">
        <v>27</v>
      </c>
      <c r="N5" s="84" t="s">
        <v>26</v>
      </c>
      <c r="O5" s="84" t="s">
        <v>23</v>
      </c>
      <c r="P5" s="85" t="s">
        <v>27</v>
      </c>
      <c r="Q5" s="84" t="s">
        <v>26</v>
      </c>
      <c r="R5" s="84" t="s">
        <v>23</v>
      </c>
      <c r="S5" s="85" t="s">
        <v>27</v>
      </c>
      <c r="T5" s="84" t="s">
        <v>26</v>
      </c>
      <c r="U5" s="84" t="s">
        <v>23</v>
      </c>
      <c r="V5" s="85" t="s">
        <v>27</v>
      </c>
      <c r="W5" s="84"/>
      <c r="X5" s="84"/>
      <c r="Y5" s="85"/>
      <c r="Z5" s="84"/>
      <c r="AA5" s="84"/>
      <c r="AB5" s="85"/>
    </row>
    <row r="6" spans="1:28" s="49" customFormat="1" ht="12.75">
      <c r="A6" s="86">
        <v>1</v>
      </c>
      <c r="B6" s="34" t="s">
        <v>50</v>
      </c>
      <c r="C6" s="35" t="s">
        <v>51</v>
      </c>
      <c r="D6" s="56">
        <f>SUM(G6+J6+M6+P6+S6+V6+Y6+AB6)</f>
        <v>114</v>
      </c>
      <c r="E6" s="48" t="s">
        <v>52</v>
      </c>
      <c r="F6" s="38">
        <v>1</v>
      </c>
      <c r="G6" s="48">
        <f>IF(F6="-",0,VLOOKUP(F6,Puntajes!$B$5:$C$14,2,FALSE))</f>
        <v>38</v>
      </c>
      <c r="H6" s="48" t="str">
        <f>IF(I6="-","",E6)</f>
        <v>PRZ</v>
      </c>
      <c r="I6" s="38">
        <v>1</v>
      </c>
      <c r="J6" s="48">
        <v>38</v>
      </c>
      <c r="K6" s="48" t="str">
        <f>IF(L6="-","",H6)</f>
        <v>PRZ</v>
      </c>
      <c r="L6" s="87"/>
      <c r="M6" s="88"/>
      <c r="N6" s="48" t="str">
        <f>IF(O6="-","",K6)</f>
        <v>PRZ</v>
      </c>
      <c r="O6" s="38">
        <v>1</v>
      </c>
      <c r="P6" s="48">
        <v>38</v>
      </c>
      <c r="Q6" s="48" t="str">
        <f>IF(R6="-","",N6)</f>
        <v>PRZ</v>
      </c>
      <c r="R6" s="38"/>
      <c r="S6" s="48"/>
      <c r="T6" s="48" t="str">
        <f>IF(U6="-","",Q6)</f>
        <v>PRZ</v>
      </c>
      <c r="U6" s="38"/>
      <c r="V6" s="39"/>
      <c r="W6" s="89"/>
      <c r="X6" s="38"/>
      <c r="Y6" s="39"/>
      <c r="Z6" s="37"/>
      <c r="AA6" s="38"/>
      <c r="AB6" s="39"/>
    </row>
    <row r="7" spans="1:28" ht="12.75">
      <c r="A7" s="90" t="s">
        <v>95</v>
      </c>
      <c r="B7" s="51" t="s">
        <v>96</v>
      </c>
      <c r="C7" s="52" t="s">
        <v>55</v>
      </c>
      <c r="D7" s="56">
        <f>SUM(G7+J7+M7+P7+S7+V7+Y7+AB7)</f>
        <v>61</v>
      </c>
      <c r="E7" s="41" t="s">
        <v>56</v>
      </c>
      <c r="F7" s="43" t="s">
        <v>46</v>
      </c>
      <c r="G7" s="91">
        <f>IF(F7="-",0,VLOOKUP(F7,Puntajes!$B$5:$C$14,2,FALSE))</f>
        <v>16</v>
      </c>
      <c r="H7" s="41" t="str">
        <f>IF(I7="-","",E7)</f>
        <v>MAC</v>
      </c>
      <c r="I7" s="43" t="s">
        <v>39</v>
      </c>
      <c r="J7" s="91">
        <v>20</v>
      </c>
      <c r="K7" s="41" t="str">
        <f>IF(L7="-","",H7)</f>
        <v>MAC</v>
      </c>
      <c r="L7" s="92"/>
      <c r="M7" s="93"/>
      <c r="N7" s="41" t="str">
        <f>IF(O7="-","",K7)</f>
        <v>MAC</v>
      </c>
      <c r="O7" s="43">
        <v>3</v>
      </c>
      <c r="P7" s="41">
        <v>25</v>
      </c>
      <c r="Q7" s="41" t="str">
        <f>IF(R7="-","",N7)</f>
        <v>MAC</v>
      </c>
      <c r="R7" s="43"/>
      <c r="S7" s="41"/>
      <c r="T7" s="41" t="str">
        <f>IF(U7="-","",Q7)</f>
        <v>MAC</v>
      </c>
      <c r="U7" s="43"/>
      <c r="V7" s="47"/>
      <c r="W7" s="65"/>
      <c r="X7" s="43"/>
      <c r="Y7" s="47"/>
      <c r="Z7" s="40"/>
      <c r="AA7" s="43"/>
      <c r="AB7" s="47"/>
    </row>
    <row r="8" spans="1:28" ht="12.75">
      <c r="A8" s="90" t="s">
        <v>97</v>
      </c>
      <c r="B8" s="51" t="s">
        <v>84</v>
      </c>
      <c r="C8" s="52" t="s">
        <v>98</v>
      </c>
      <c r="D8" s="56">
        <f>SUM(G8+J8+M8+P8+S8+V8+Y8+AB8)</f>
        <v>56</v>
      </c>
      <c r="E8" s="41" t="s">
        <v>75</v>
      </c>
      <c r="F8" s="43" t="s">
        <v>31</v>
      </c>
      <c r="G8" s="91">
        <f>IF(F8="-",0,VLOOKUP(F8,Puntajes!$B$5:$C$14,2,FALSE))</f>
        <v>0</v>
      </c>
      <c r="H8" s="41" t="s">
        <v>75</v>
      </c>
      <c r="I8" s="43">
        <v>3</v>
      </c>
      <c r="J8" s="91">
        <v>25</v>
      </c>
      <c r="K8" s="41" t="str">
        <f>IF(L8="-","",H8)</f>
        <v>LHU</v>
      </c>
      <c r="L8" s="92"/>
      <c r="M8" s="93"/>
      <c r="N8" s="41" t="str">
        <f>IF(O8="-","",K8)</f>
        <v>LHU</v>
      </c>
      <c r="O8" s="43">
        <v>2</v>
      </c>
      <c r="P8" s="41">
        <v>31</v>
      </c>
      <c r="Q8" s="41" t="str">
        <f>IF(R8="-","",N8)</f>
        <v>LHU</v>
      </c>
      <c r="R8" s="43"/>
      <c r="S8" s="41"/>
      <c r="T8" s="41" t="str">
        <f>IF(U8="-","",Q8)</f>
        <v>LHU</v>
      </c>
      <c r="U8" s="43"/>
      <c r="V8" s="47"/>
      <c r="W8" s="65"/>
      <c r="X8" s="43"/>
      <c r="Y8" s="47"/>
      <c r="Z8" s="40"/>
      <c r="AA8" s="43"/>
      <c r="AB8" s="47"/>
    </row>
    <row r="9" spans="1:28" ht="12.75">
      <c r="A9" s="90" t="s">
        <v>99</v>
      </c>
      <c r="B9" s="51" t="s">
        <v>100</v>
      </c>
      <c r="C9" s="52" t="s">
        <v>80</v>
      </c>
      <c r="D9" s="56">
        <f>SUM(G9+J9+M9+P9+S9+V9+Y9+AB9)</f>
        <v>51</v>
      </c>
      <c r="E9" s="41" t="s">
        <v>72</v>
      </c>
      <c r="F9" s="43">
        <v>2</v>
      </c>
      <c r="G9" s="91">
        <f>IF(F9="-",0,VLOOKUP(F9,Puntajes!$B$5:$C$14,2,FALSE))</f>
        <v>31</v>
      </c>
      <c r="H9" s="41" t="str">
        <f>IF(I9="-","",E9)</f>
        <v>CED</v>
      </c>
      <c r="I9" s="43" t="s">
        <v>39</v>
      </c>
      <c r="J9" s="91">
        <v>20</v>
      </c>
      <c r="K9" s="41" t="str">
        <f>IF(L9="-","",H9)</f>
        <v>CED</v>
      </c>
      <c r="L9" s="92"/>
      <c r="M9" s="93"/>
      <c r="N9" s="41" t="str">
        <f>IF(O9="-","",K9)</f>
        <v>CED</v>
      </c>
      <c r="O9" s="43" t="s">
        <v>53</v>
      </c>
      <c r="P9" s="41"/>
      <c r="Q9" s="41" t="str">
        <f>IF(R9="-","",N9)</f>
        <v>CED</v>
      </c>
      <c r="R9" s="43"/>
      <c r="S9" s="41"/>
      <c r="T9" s="41" t="str">
        <f>IF(U9="-","",Q9)</f>
        <v>CED</v>
      </c>
      <c r="U9" s="43"/>
      <c r="V9" s="47"/>
      <c r="W9" s="65"/>
      <c r="X9" s="43"/>
      <c r="Y9" s="47"/>
      <c r="Z9" s="94"/>
      <c r="AA9" s="95"/>
      <c r="AB9" s="63"/>
    </row>
    <row r="10" spans="1:28" ht="12.75">
      <c r="A10" s="90">
        <v>5</v>
      </c>
      <c r="B10" s="51" t="s">
        <v>101</v>
      </c>
      <c r="C10" s="52" t="s">
        <v>80</v>
      </c>
      <c r="D10" s="56">
        <f>SUM(G10+J10+M10+P10+S10+V10+Y10+AB10)</f>
        <v>40</v>
      </c>
      <c r="E10" s="41" t="s">
        <v>72</v>
      </c>
      <c r="F10" s="43" t="s">
        <v>39</v>
      </c>
      <c r="G10" s="91">
        <f>IF(F10="-",0,VLOOKUP(F10,Puntajes!$B$5:$C$14,2,FALSE))</f>
        <v>20</v>
      </c>
      <c r="H10" s="41" t="str">
        <f>IF(I10="-","",E10)</f>
        <v>CED</v>
      </c>
      <c r="I10" s="43" t="s">
        <v>39</v>
      </c>
      <c r="J10" s="91">
        <v>20</v>
      </c>
      <c r="K10" s="41" t="str">
        <f>IF(L10="-","",H10)</f>
        <v>CED</v>
      </c>
      <c r="L10" s="92"/>
      <c r="M10" s="93"/>
      <c r="N10" s="41" t="str">
        <f>IF(O10="-","",K10)</f>
        <v>CED</v>
      </c>
      <c r="O10" s="43" t="s">
        <v>53</v>
      </c>
      <c r="P10" s="41"/>
      <c r="Q10" s="41" t="str">
        <f>IF(R10="-","",N10)</f>
        <v>CED</v>
      </c>
      <c r="R10" s="43"/>
      <c r="S10" s="41"/>
      <c r="T10" s="41" t="str">
        <f>IF(U10="-","",Q10)</f>
        <v>CED</v>
      </c>
      <c r="U10" s="43"/>
      <c r="V10" s="47"/>
      <c r="W10" s="65"/>
      <c r="X10" s="43"/>
      <c r="Y10" s="47"/>
      <c r="Z10" s="96"/>
      <c r="AA10" s="43"/>
      <c r="AB10" s="47"/>
    </row>
    <row r="11" spans="1:28" ht="12.75">
      <c r="A11" s="90">
        <v>6</v>
      </c>
      <c r="B11" s="51" t="s">
        <v>102</v>
      </c>
      <c r="C11" s="52" t="s">
        <v>103</v>
      </c>
      <c r="D11" s="56">
        <f>SUM(G11+J11+M11+P11+S11+V11+Y9+AB9)</f>
        <v>40</v>
      </c>
      <c r="E11" s="41" t="s">
        <v>78</v>
      </c>
      <c r="F11" s="43" t="s">
        <v>31</v>
      </c>
      <c r="G11" s="91">
        <f>IF(F11="-",0,VLOOKUP(F11,Puntajes!$B$5:$C$14,2,FALSE))</f>
        <v>0</v>
      </c>
      <c r="H11" s="41" t="s">
        <v>78</v>
      </c>
      <c r="I11" s="43" t="s">
        <v>39</v>
      </c>
      <c r="J11" s="91">
        <v>20</v>
      </c>
      <c r="K11" s="41" t="str">
        <f>IF(L11="-","",H11)</f>
        <v>ICA</v>
      </c>
      <c r="L11" s="92"/>
      <c r="M11" s="93"/>
      <c r="N11" s="41" t="str">
        <f>IF(O11="-","",K11)</f>
        <v>ICA</v>
      </c>
      <c r="O11" s="43" t="s">
        <v>39</v>
      </c>
      <c r="P11" s="41">
        <v>20</v>
      </c>
      <c r="Q11" s="41" t="str">
        <f>IF(R11="-","",N11)</f>
        <v>ICA</v>
      </c>
      <c r="R11" s="43"/>
      <c r="S11" s="41"/>
      <c r="T11" s="41" t="str">
        <f>IF(U11="-","",Q11)</f>
        <v>ICA</v>
      </c>
      <c r="U11" s="43"/>
      <c r="V11" s="47"/>
      <c r="W11" s="65"/>
      <c r="X11" s="43"/>
      <c r="Y11" s="47"/>
      <c r="Z11" s="40"/>
      <c r="AA11" s="43"/>
      <c r="AB11" s="47"/>
    </row>
    <row r="12" spans="1:28" ht="12.75">
      <c r="A12" s="90">
        <v>7</v>
      </c>
      <c r="B12" s="51" t="s">
        <v>104</v>
      </c>
      <c r="C12" s="52" t="s">
        <v>80</v>
      </c>
      <c r="D12" s="56">
        <f>SUM(G12+J12+M12+P12+S12+V12+Y12+AB12)</f>
        <v>38</v>
      </c>
      <c r="E12" s="41" t="s">
        <v>72</v>
      </c>
      <c r="F12" s="43">
        <v>3</v>
      </c>
      <c r="G12" s="91">
        <f>IF(F12="-",0,VLOOKUP(F12,Puntajes!$B$5:$C$14,2,FALSE))</f>
        <v>25</v>
      </c>
      <c r="H12" s="41" t="str">
        <f>IF(I12="-","",E12)</f>
        <v>CED</v>
      </c>
      <c r="I12" s="43" t="s">
        <v>105</v>
      </c>
      <c r="J12" s="91">
        <v>13</v>
      </c>
      <c r="K12" s="41" t="str">
        <f>IF(L12="-","",H12)</f>
        <v>CED</v>
      </c>
      <c r="L12" s="92"/>
      <c r="M12" s="93"/>
      <c r="N12" s="41" t="str">
        <f>IF(O12="-","",K12)</f>
        <v>CED</v>
      </c>
      <c r="O12" s="43" t="s">
        <v>53</v>
      </c>
      <c r="P12" s="41"/>
      <c r="Q12" s="41" t="str">
        <f>IF(R12="-","",N12)</f>
        <v>CED</v>
      </c>
      <c r="R12" s="43"/>
      <c r="S12" s="41"/>
      <c r="T12" s="41" t="str">
        <f>IF(U12="-","",Q12)</f>
        <v>CED</v>
      </c>
      <c r="U12" s="43"/>
      <c r="V12" s="47"/>
      <c r="W12" s="65"/>
      <c r="X12" s="43"/>
      <c r="Y12" s="47"/>
      <c r="Z12" s="94"/>
      <c r="AA12" s="95"/>
      <c r="AB12" s="63"/>
    </row>
    <row r="13" spans="1:28" ht="12.75">
      <c r="A13" s="90">
        <v>8</v>
      </c>
      <c r="B13" s="51" t="s">
        <v>106</v>
      </c>
      <c r="C13" s="52" t="s">
        <v>107</v>
      </c>
      <c r="D13" s="56">
        <f>SUM(G13+J13+M13+P13+S13+V13+Y13+AB13)</f>
        <v>31</v>
      </c>
      <c r="E13" s="41" t="s">
        <v>72</v>
      </c>
      <c r="F13" s="43" t="s">
        <v>31</v>
      </c>
      <c r="G13" s="91">
        <f>IF(F13="-",0,VLOOKUP(F13,Puntajes!$B$5:$C$14,2,FALSE))</f>
        <v>0</v>
      </c>
      <c r="H13" s="41" t="s">
        <v>72</v>
      </c>
      <c r="I13" s="43">
        <v>2</v>
      </c>
      <c r="J13" s="91">
        <v>31</v>
      </c>
      <c r="K13" s="41" t="str">
        <f>IF(L13="-","",H13)</f>
        <v>CED</v>
      </c>
      <c r="L13" s="92"/>
      <c r="M13" s="93"/>
      <c r="N13" s="41" t="str">
        <f>IF(O13="-","",K13)</f>
        <v>CED</v>
      </c>
      <c r="O13" s="43" t="s">
        <v>53</v>
      </c>
      <c r="P13" s="41"/>
      <c r="Q13" s="41" t="str">
        <f>IF(R13="-","",N13)</f>
        <v>CED</v>
      </c>
      <c r="R13" s="43"/>
      <c r="S13" s="41"/>
      <c r="T13" s="41" t="str">
        <f>IF(U13="-","",Q13)</f>
        <v>CED</v>
      </c>
      <c r="U13" s="43"/>
      <c r="V13" s="47"/>
      <c r="W13" s="97"/>
      <c r="X13" s="98"/>
      <c r="Y13" s="99"/>
      <c r="Z13" s="100"/>
      <c r="AA13" s="98"/>
      <c r="AB13" s="99"/>
    </row>
    <row r="14" spans="1:22" ht="12.75">
      <c r="A14" s="90">
        <v>9</v>
      </c>
      <c r="B14" s="51" t="s">
        <v>108</v>
      </c>
      <c r="C14" s="52" t="s">
        <v>109</v>
      </c>
      <c r="D14" s="56">
        <f>SUM(G14+J14+M14+P14+S14+V14+Y14+AB14)</f>
        <v>25</v>
      </c>
      <c r="E14" s="41" t="s">
        <v>78</v>
      </c>
      <c r="F14" s="43" t="s">
        <v>31</v>
      </c>
      <c r="G14" s="91">
        <f>IF(F14="-",0,VLOOKUP(F14,Puntajes!$B$5:$C$14,2,FALSE))</f>
        <v>0</v>
      </c>
      <c r="H14" s="41" t="s">
        <v>78</v>
      </c>
      <c r="I14" s="43">
        <v>3</v>
      </c>
      <c r="J14" s="91">
        <v>25</v>
      </c>
      <c r="K14" s="41" t="str">
        <f>IF(L14="-","",H14)</f>
        <v>ICA</v>
      </c>
      <c r="L14" s="92"/>
      <c r="M14" s="93"/>
      <c r="N14" s="41" t="str">
        <f>IF(O14="-","",K14)</f>
        <v>ICA</v>
      </c>
      <c r="O14" s="43" t="s">
        <v>53</v>
      </c>
      <c r="P14" s="41"/>
      <c r="Q14" s="41" t="str">
        <f>IF(R14="-","",N14)</f>
        <v>ICA</v>
      </c>
      <c r="R14" s="43"/>
      <c r="S14" s="41"/>
      <c r="T14" s="41" t="str">
        <f>IF(U14="-","",Q14)</f>
        <v>ICA</v>
      </c>
      <c r="U14" s="43"/>
      <c r="V14" s="47"/>
    </row>
    <row r="15" spans="1:22" ht="12.75">
      <c r="A15" s="90">
        <v>10</v>
      </c>
      <c r="B15" s="51" t="s">
        <v>110</v>
      </c>
      <c r="C15" s="52" t="s">
        <v>111</v>
      </c>
      <c r="D15" s="56">
        <f>SUM(G15+J15+M15+P15+S15+V15+Y13+AB13)</f>
        <v>25</v>
      </c>
      <c r="E15" s="41" t="s">
        <v>112</v>
      </c>
      <c r="F15" s="43" t="s">
        <v>31</v>
      </c>
      <c r="G15" s="91">
        <f>IF(F15="-",0,VLOOKUP(F15,Puntajes!$B$5:$C$14,2,FALSE))</f>
        <v>0</v>
      </c>
      <c r="H15" s="41" t="s">
        <v>112</v>
      </c>
      <c r="I15" s="43" t="s">
        <v>31</v>
      </c>
      <c r="J15" s="91">
        <v>0</v>
      </c>
      <c r="K15" s="41" t="str">
        <f>IF(L15="-","",H15)</f>
        <v>PEÑ</v>
      </c>
      <c r="L15" s="92"/>
      <c r="M15" s="93"/>
      <c r="N15" s="41" t="s">
        <v>112</v>
      </c>
      <c r="O15" s="43">
        <v>3</v>
      </c>
      <c r="P15" s="41">
        <v>25</v>
      </c>
      <c r="Q15" s="41" t="str">
        <f>IF(R15="-","",N15)</f>
        <v>PEÑ</v>
      </c>
      <c r="R15" s="43"/>
      <c r="S15" s="41"/>
      <c r="T15" s="41" t="str">
        <f>IF(U15="-","",Q15)</f>
        <v>PEÑ</v>
      </c>
      <c r="U15" s="43"/>
      <c r="V15" s="47"/>
    </row>
    <row r="16" spans="1:22" ht="12.75">
      <c r="A16" s="101">
        <v>11</v>
      </c>
      <c r="B16" s="102" t="s">
        <v>113</v>
      </c>
      <c r="C16" s="103" t="s">
        <v>33</v>
      </c>
      <c r="D16" s="104">
        <f>SUM(G16+J16+M16+P16+S16+V16+Y14+AB14)</f>
        <v>16</v>
      </c>
      <c r="E16" s="105" t="s">
        <v>34</v>
      </c>
      <c r="F16" s="98" t="s">
        <v>31</v>
      </c>
      <c r="G16" s="106">
        <f>IF(F16="-",0,VLOOKUP(F16,Puntajes!$B$5:$C$14,2,FALSE))</f>
        <v>0</v>
      </c>
      <c r="H16" s="105" t="s">
        <v>34</v>
      </c>
      <c r="I16" s="98" t="s">
        <v>46</v>
      </c>
      <c r="J16" s="106">
        <v>16</v>
      </c>
      <c r="K16" s="105" t="str">
        <f>IF(L16="-","",H16)</f>
        <v>NIC</v>
      </c>
      <c r="L16" s="107"/>
      <c r="M16" s="108"/>
      <c r="N16" s="105" t="str">
        <f>IF(O16="-","",K16)</f>
        <v>NIC</v>
      </c>
      <c r="O16" s="98" t="s">
        <v>53</v>
      </c>
      <c r="P16" s="105"/>
      <c r="Q16" s="105" t="str">
        <f>IF(R16="-","",N16)</f>
        <v>NIC</v>
      </c>
      <c r="R16" s="98"/>
      <c r="S16" s="105"/>
      <c r="T16" s="105" t="str">
        <f>IF(U16="-","",Q16)</f>
        <v>NIC</v>
      </c>
      <c r="U16" s="98"/>
      <c r="V16" s="99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4"/>
  <sheetViews>
    <sheetView zoomScale="85" zoomScaleNormal="85" workbookViewId="0" topLeftCell="A1">
      <pane xSplit="4" topLeftCell="E1" activePane="topRight" state="frozen"/>
      <selection pane="topLeft" activeCell="A1" sqref="A1"/>
      <selection pane="topRight" activeCell="G20" sqref="G20"/>
    </sheetView>
  </sheetViews>
  <sheetFormatPr defaultColWidth="11.421875" defaultRowHeight="12.75"/>
  <cols>
    <col min="1" max="1" width="0.13671875" style="15" customWidth="1"/>
    <col min="2" max="2" width="26.421875" style="15" customWidth="1"/>
    <col min="3" max="3" width="17.421875" style="15" customWidth="1"/>
    <col min="4" max="4" width="8.7109375" style="15" customWidth="1"/>
    <col min="5" max="8" width="4.8515625" style="15" customWidth="1"/>
    <col min="9" max="9" width="4.140625" style="15" customWidth="1"/>
    <col min="10" max="10" width="3.57421875" style="15" customWidth="1"/>
    <col min="11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8"/>
      <c r="X1" s="19"/>
      <c r="Y1" s="20"/>
      <c r="Z1" s="18"/>
      <c r="AA1" s="19"/>
      <c r="AB1" s="20"/>
    </row>
    <row r="2" spans="1:28" ht="12.75" customHeight="1">
      <c r="A2" s="21" t="s">
        <v>114</v>
      </c>
      <c r="B2" s="21"/>
      <c r="C2" s="21"/>
      <c r="D2" s="110" t="s">
        <v>10</v>
      </c>
      <c r="E2" s="23" t="s">
        <v>11</v>
      </c>
      <c r="F2" s="23"/>
      <c r="G2" s="23"/>
      <c r="H2" s="23" t="s">
        <v>12</v>
      </c>
      <c r="I2" s="23"/>
      <c r="J2" s="23"/>
      <c r="K2" s="23" t="s">
        <v>13</v>
      </c>
      <c r="L2" s="23"/>
      <c r="M2" s="23"/>
      <c r="N2" s="23" t="s">
        <v>14</v>
      </c>
      <c r="O2" s="23"/>
      <c r="P2" s="23"/>
      <c r="Q2" s="23" t="s">
        <v>15</v>
      </c>
      <c r="R2" s="23"/>
      <c r="S2" s="23"/>
      <c r="T2" s="23" t="s">
        <v>16</v>
      </c>
      <c r="U2" s="23"/>
      <c r="V2" s="23"/>
      <c r="W2" s="23" t="s">
        <v>17</v>
      </c>
      <c r="X2" s="23"/>
      <c r="Y2" s="23"/>
      <c r="Z2" s="23" t="s">
        <v>18</v>
      </c>
      <c r="AA2" s="23"/>
      <c r="AB2" s="23"/>
    </row>
    <row r="3" spans="1:28" ht="12.75" customHeight="1">
      <c r="A3" s="21"/>
      <c r="B3" s="21"/>
      <c r="C3" s="21"/>
      <c r="D3" s="110"/>
      <c r="E3" s="24" t="s">
        <v>19</v>
      </c>
      <c r="F3" s="24"/>
      <c r="G3" s="24"/>
      <c r="H3" s="24" t="s">
        <v>20</v>
      </c>
      <c r="I3" s="24"/>
      <c r="J3" s="24"/>
      <c r="K3" s="24" t="s">
        <v>21</v>
      </c>
      <c r="L3" s="24"/>
      <c r="M3" s="24"/>
      <c r="N3" s="24" t="s">
        <v>20</v>
      </c>
      <c r="O3" s="24"/>
      <c r="P3" s="24"/>
      <c r="Q3" s="25"/>
      <c r="R3" s="25"/>
      <c r="S3" s="25"/>
      <c r="T3" s="25"/>
      <c r="U3" s="25"/>
      <c r="V3" s="25"/>
      <c r="W3" s="25" t="s">
        <v>115</v>
      </c>
      <c r="X3" s="25"/>
      <c r="Y3" s="25"/>
      <c r="Z3" s="25"/>
      <c r="AA3" s="25"/>
      <c r="AB3" s="25"/>
    </row>
    <row r="4" spans="1:28" ht="12.75" customHeight="1">
      <c r="A4" s="26" t="s">
        <v>116</v>
      </c>
      <c r="B4" s="26"/>
      <c r="C4" s="26"/>
      <c r="D4" s="110"/>
      <c r="E4" s="27">
        <v>42155</v>
      </c>
      <c r="F4" s="27"/>
      <c r="G4" s="27"/>
      <c r="H4" s="27">
        <v>42169</v>
      </c>
      <c r="I4" s="27"/>
      <c r="J4" s="27"/>
      <c r="K4" s="27">
        <v>42239</v>
      </c>
      <c r="L4" s="27"/>
      <c r="M4" s="27"/>
      <c r="N4" s="27">
        <v>42260</v>
      </c>
      <c r="O4" s="27"/>
      <c r="P4" s="27"/>
      <c r="Q4" s="27">
        <v>42288</v>
      </c>
      <c r="R4" s="27"/>
      <c r="S4" s="27"/>
      <c r="T4" s="27">
        <v>42331</v>
      </c>
      <c r="U4" s="27"/>
      <c r="V4" s="27"/>
      <c r="W4" s="27">
        <v>41595</v>
      </c>
      <c r="X4" s="27"/>
      <c r="Y4" s="27"/>
      <c r="Z4" s="27"/>
      <c r="AA4" s="27"/>
      <c r="AB4" s="27"/>
    </row>
    <row r="5" spans="1:28" ht="12.75">
      <c r="A5" s="28" t="s">
        <v>23</v>
      </c>
      <c r="B5" s="29" t="s">
        <v>24</v>
      </c>
      <c r="C5" s="30" t="s">
        <v>25</v>
      </c>
      <c r="D5" s="110"/>
      <c r="E5" s="31" t="s">
        <v>26</v>
      </c>
      <c r="F5" s="31" t="s">
        <v>23</v>
      </c>
      <c r="G5" s="32" t="s">
        <v>27</v>
      </c>
      <c r="H5" s="31" t="s">
        <v>26</v>
      </c>
      <c r="I5" s="31" t="s">
        <v>23</v>
      </c>
      <c r="J5" s="32" t="s">
        <v>27</v>
      </c>
      <c r="K5" s="31" t="s">
        <v>26</v>
      </c>
      <c r="L5" s="31" t="s">
        <v>23</v>
      </c>
      <c r="M5" s="32" t="s">
        <v>27</v>
      </c>
      <c r="N5" s="31" t="s">
        <v>26</v>
      </c>
      <c r="O5" s="31" t="s">
        <v>23</v>
      </c>
      <c r="P5" s="32" t="s">
        <v>27</v>
      </c>
      <c r="Q5" s="31" t="s">
        <v>26</v>
      </c>
      <c r="R5" s="31" t="s">
        <v>23</v>
      </c>
      <c r="S5" s="32" t="s">
        <v>27</v>
      </c>
      <c r="T5" s="31" t="s">
        <v>26</v>
      </c>
      <c r="U5" s="31" t="s">
        <v>23</v>
      </c>
      <c r="V5" s="32" t="s">
        <v>27</v>
      </c>
      <c r="W5" s="31" t="s">
        <v>26</v>
      </c>
      <c r="X5" s="31" t="s">
        <v>23</v>
      </c>
      <c r="Y5" s="32" t="s">
        <v>27</v>
      </c>
      <c r="Z5" s="31" t="s">
        <v>26</v>
      </c>
      <c r="AA5" s="31" t="s">
        <v>23</v>
      </c>
      <c r="AB5" s="32" t="s">
        <v>27</v>
      </c>
    </row>
    <row r="6" spans="1:28" s="49" customFormat="1" ht="12.75">
      <c r="A6" s="111">
        <v>1</v>
      </c>
      <c r="B6" s="112" t="s">
        <v>117</v>
      </c>
      <c r="C6" s="113" t="s">
        <v>118</v>
      </c>
      <c r="D6" s="114">
        <f>SUM(G6+J6+M6+P6+S6+V6+Y6+AB6)</f>
        <v>152</v>
      </c>
      <c r="E6" s="115" t="s">
        <v>118</v>
      </c>
      <c r="F6" s="116">
        <v>1</v>
      </c>
      <c r="G6" s="117">
        <f>IF(F6="-",0,VLOOKUP(F6,Puntajes!$B$5:$C$14,2,FALSE))</f>
        <v>38</v>
      </c>
      <c r="H6" s="115" t="str">
        <f>IF(I6="-","",E6)</f>
        <v>GTM</v>
      </c>
      <c r="I6" s="118">
        <v>1</v>
      </c>
      <c r="J6" s="119">
        <v>38</v>
      </c>
      <c r="K6" s="115" t="str">
        <f>IF(L6="-","",H6)</f>
        <v>GTM</v>
      </c>
      <c r="L6" s="120">
        <v>1</v>
      </c>
      <c r="M6" s="117">
        <v>38</v>
      </c>
      <c r="N6" s="115" t="str">
        <f>IF(O6="-","",K6)</f>
        <v>GTM</v>
      </c>
      <c r="O6" s="120">
        <v>1</v>
      </c>
      <c r="P6" s="117">
        <v>38</v>
      </c>
      <c r="Q6" s="115" t="str">
        <f>IF(R6="-","",N6)</f>
        <v>GTM</v>
      </c>
      <c r="R6" s="120"/>
      <c r="S6" s="117"/>
      <c r="T6" s="115" t="str">
        <f>IF(U6="-","",Q6)</f>
        <v>GTM</v>
      </c>
      <c r="U6" s="120"/>
      <c r="V6" s="117"/>
      <c r="W6" s="89"/>
      <c r="X6" s="38"/>
      <c r="Y6" s="39"/>
      <c r="Z6" s="37"/>
      <c r="AA6" s="48"/>
      <c r="AB6" s="39"/>
    </row>
    <row r="7" spans="1:28" ht="12.75">
      <c r="A7" s="121">
        <v>2</v>
      </c>
      <c r="B7" s="122" t="s">
        <v>119</v>
      </c>
      <c r="C7" s="123" t="s">
        <v>55</v>
      </c>
      <c r="D7" s="69">
        <f>SUM(G7+J7+M7+P7+S7+V7+Y7+AB7)</f>
        <v>118</v>
      </c>
      <c r="E7" s="40" t="s">
        <v>56</v>
      </c>
      <c r="F7" s="41">
        <v>2</v>
      </c>
      <c r="G7" s="42">
        <f>IF(F7="-",0,VLOOKUP(F7,Puntajes!$B$5:$C$14,2,FALSE))</f>
        <v>31</v>
      </c>
      <c r="H7" s="40" t="str">
        <f>IF(I7="-","",E7)</f>
        <v>MAC</v>
      </c>
      <c r="I7" s="41">
        <v>2</v>
      </c>
      <c r="J7" s="42">
        <v>31</v>
      </c>
      <c r="K7" s="40" t="str">
        <f>IF(L7="-","",H7)</f>
        <v>MAC</v>
      </c>
      <c r="L7" s="43">
        <v>2</v>
      </c>
      <c r="M7" s="47">
        <v>31</v>
      </c>
      <c r="N7" s="40" t="str">
        <f>IF(O7="-","",K7)</f>
        <v>MAC</v>
      </c>
      <c r="O7" s="43">
        <v>3</v>
      </c>
      <c r="P7" s="47">
        <v>25</v>
      </c>
      <c r="Q7" s="40" t="str">
        <f>IF(R7="-","",N7)</f>
        <v>MAC</v>
      </c>
      <c r="R7" s="38"/>
      <c r="S7" s="39"/>
      <c r="T7" s="40" t="str">
        <f>IF(U7="-","",Q7)</f>
        <v>MAC</v>
      </c>
      <c r="U7" s="43"/>
      <c r="V7" s="47"/>
      <c r="W7" s="124"/>
      <c r="X7" s="45"/>
      <c r="Y7" s="46"/>
      <c r="Z7" s="40"/>
      <c r="AA7" s="41"/>
      <c r="AB7" s="47"/>
    </row>
    <row r="8" spans="1:28" ht="12.75">
      <c r="A8" s="121">
        <v>3</v>
      </c>
      <c r="B8" s="122" t="s">
        <v>120</v>
      </c>
      <c r="C8" s="123" t="s">
        <v>48</v>
      </c>
      <c r="D8" s="69">
        <f>SUM(G8+J8+M8+P8+S8+V8+Y8+AB8)</f>
        <v>100</v>
      </c>
      <c r="E8" s="40" t="s">
        <v>49</v>
      </c>
      <c r="F8" s="41">
        <v>3</v>
      </c>
      <c r="G8" s="42">
        <f>IF(F8="-",0,VLOOKUP(F8,Puntajes!$B$5:$C$14,2,FALSE))</f>
        <v>25</v>
      </c>
      <c r="H8" s="40" t="str">
        <f>IF(I8="-","",E8)</f>
        <v>25M</v>
      </c>
      <c r="I8" s="41">
        <v>3</v>
      </c>
      <c r="J8" s="42">
        <v>25</v>
      </c>
      <c r="K8" s="40" t="str">
        <f>IF(L8="-","",H8)</f>
        <v>25M</v>
      </c>
      <c r="L8" s="43">
        <v>3</v>
      </c>
      <c r="M8" s="47">
        <v>25</v>
      </c>
      <c r="N8" s="40" t="str">
        <f>IF(O8="-","",K8)</f>
        <v>25M</v>
      </c>
      <c r="O8" s="43">
        <v>3</v>
      </c>
      <c r="P8" s="47">
        <v>25</v>
      </c>
      <c r="Q8" s="40" t="str">
        <f>IF(R8="-","",N8)</f>
        <v>25M</v>
      </c>
      <c r="R8" s="43"/>
      <c r="S8" s="47"/>
      <c r="T8" s="40" t="str">
        <f>IF(U8="-","",Q8)</f>
        <v>25M</v>
      </c>
      <c r="U8" s="45"/>
      <c r="V8" s="46"/>
      <c r="W8" s="124"/>
      <c r="X8" s="45"/>
      <c r="Y8" s="46"/>
      <c r="Z8" s="40"/>
      <c r="AA8" s="41"/>
      <c r="AB8" s="47"/>
    </row>
    <row r="9" spans="1:28" ht="12.75">
      <c r="A9" s="121">
        <v>4</v>
      </c>
      <c r="B9" s="122" t="s">
        <v>121</v>
      </c>
      <c r="C9" s="123" t="s">
        <v>111</v>
      </c>
      <c r="D9" s="69">
        <f>SUM(G9+J9+M9+P9+S9+V9+Y9+AB9)</f>
        <v>65</v>
      </c>
      <c r="E9" s="40" t="s">
        <v>112</v>
      </c>
      <c r="F9" s="41" t="s">
        <v>39</v>
      </c>
      <c r="G9" s="42">
        <f>IF(F9="-",0,VLOOKUP(F9,Puntajes!$B$5:$C$14,2,FALSE))</f>
        <v>20</v>
      </c>
      <c r="H9" s="40" t="str">
        <f>IF(I9="-","",E9)</f>
        <v>PEÑ</v>
      </c>
      <c r="I9" s="41">
        <v>3</v>
      </c>
      <c r="J9" s="42">
        <v>25</v>
      </c>
      <c r="K9" s="40" t="str">
        <f>IF(L9="-","",H9)</f>
        <v>PEÑ</v>
      </c>
      <c r="L9" s="43" t="s">
        <v>53</v>
      </c>
      <c r="M9" s="47"/>
      <c r="N9" s="40" t="str">
        <f>IF(O9="-","",K9)</f>
        <v>PEÑ</v>
      </c>
      <c r="O9" s="43" t="s">
        <v>39</v>
      </c>
      <c r="P9" s="47">
        <v>20</v>
      </c>
      <c r="Q9" s="40" t="str">
        <f>IF(R9="-","",N9)</f>
        <v>PEÑ</v>
      </c>
      <c r="R9" s="43"/>
      <c r="S9" s="47"/>
      <c r="T9" s="40" t="str">
        <f>IF(U9="-","",Q9)</f>
        <v>PEÑ</v>
      </c>
      <c r="U9" s="43"/>
      <c r="V9" s="47"/>
      <c r="W9" s="65"/>
      <c r="X9" s="43"/>
      <c r="Y9" s="47"/>
      <c r="Z9" s="40"/>
      <c r="AA9" s="41"/>
      <c r="AB9" s="47"/>
    </row>
    <row r="10" spans="1:28" ht="12.75">
      <c r="A10" s="121">
        <v>5</v>
      </c>
      <c r="B10" s="122" t="s">
        <v>122</v>
      </c>
      <c r="C10" s="123" t="s">
        <v>123</v>
      </c>
      <c r="D10" s="69">
        <f>SUM(G10+J10+M10+P10+S10+V10+Y10+AB10)</f>
        <v>60</v>
      </c>
      <c r="E10" s="40" t="s">
        <v>83</v>
      </c>
      <c r="F10" s="41" t="s">
        <v>31</v>
      </c>
      <c r="G10" s="42">
        <f>IF(F10="-",0,VLOOKUP(F10,Puntajes!$B$5:$C$14,2,FALSE))</f>
        <v>0</v>
      </c>
      <c r="H10" s="40" t="s">
        <v>83</v>
      </c>
      <c r="I10" s="41" t="s">
        <v>39</v>
      </c>
      <c r="J10" s="42">
        <v>20</v>
      </c>
      <c r="K10" s="40" t="s">
        <v>83</v>
      </c>
      <c r="L10" s="43" t="s">
        <v>39</v>
      </c>
      <c r="M10" s="47">
        <v>20</v>
      </c>
      <c r="N10" s="40" t="s">
        <v>83</v>
      </c>
      <c r="O10" s="43" t="s">
        <v>39</v>
      </c>
      <c r="P10" s="47">
        <v>20</v>
      </c>
      <c r="Q10" s="40" t="s">
        <v>68</v>
      </c>
      <c r="R10" s="43"/>
      <c r="S10" s="47"/>
      <c r="T10" s="40" t="s">
        <v>68</v>
      </c>
      <c r="U10" s="43"/>
      <c r="V10" s="47"/>
      <c r="W10" s="124"/>
      <c r="X10" s="45"/>
      <c r="Y10" s="46"/>
      <c r="Z10" s="40"/>
      <c r="AA10" s="41"/>
      <c r="AB10" s="47"/>
    </row>
    <row r="11" spans="1:28" ht="12.75">
      <c r="A11" s="121">
        <v>6</v>
      </c>
      <c r="B11" s="122" t="s">
        <v>124</v>
      </c>
      <c r="C11" s="123" t="s">
        <v>44</v>
      </c>
      <c r="D11" s="69">
        <f>SUM(G11+J11+M11+P11+S11+V11+Y11+AB11)</f>
        <v>56</v>
      </c>
      <c r="E11" s="40" t="s">
        <v>45</v>
      </c>
      <c r="F11" s="41" t="s">
        <v>31</v>
      </c>
      <c r="G11" s="42">
        <f>IF(F11="-",0,VLOOKUP(F11,Puntajes!$B$5:$C$14,2,FALSE))</f>
        <v>0</v>
      </c>
      <c r="H11" s="40" t="s">
        <v>45</v>
      </c>
      <c r="I11" s="41" t="s">
        <v>39</v>
      </c>
      <c r="J11" s="42">
        <v>20</v>
      </c>
      <c r="K11" s="40" t="s">
        <v>45</v>
      </c>
      <c r="L11" s="43" t="s">
        <v>39</v>
      </c>
      <c r="M11" s="47">
        <v>20</v>
      </c>
      <c r="N11" s="40" t="s">
        <v>45</v>
      </c>
      <c r="O11" s="43" t="s">
        <v>46</v>
      </c>
      <c r="P11" s="47">
        <v>16</v>
      </c>
      <c r="Q11" s="40" t="s">
        <v>45</v>
      </c>
      <c r="R11" s="43"/>
      <c r="S11" s="47"/>
      <c r="T11" s="40" t="s">
        <v>45</v>
      </c>
      <c r="U11" s="43"/>
      <c r="V11" s="47"/>
      <c r="W11" s="65"/>
      <c r="X11" s="43"/>
      <c r="Y11" s="47"/>
      <c r="Z11" s="62"/>
      <c r="AA11" s="125"/>
      <c r="AB11" s="126"/>
    </row>
    <row r="12" spans="1:28" ht="12.75">
      <c r="A12" s="121">
        <v>7</v>
      </c>
      <c r="B12" s="122" t="s">
        <v>125</v>
      </c>
      <c r="C12" s="123" t="s">
        <v>126</v>
      </c>
      <c r="D12" s="69">
        <f>SUM(G12+J12+M12+P12+S12+V12+Y12+AB12)</f>
        <v>56</v>
      </c>
      <c r="E12" s="40" t="s">
        <v>60</v>
      </c>
      <c r="F12" s="41" t="s">
        <v>31</v>
      </c>
      <c r="G12" s="42">
        <f>IF(F12="-",0,VLOOKUP(F12,Puntajes!$B$5:$C$14,2,FALSE))</f>
        <v>0</v>
      </c>
      <c r="H12" s="40" t="s">
        <v>60</v>
      </c>
      <c r="I12" s="41" t="s">
        <v>39</v>
      </c>
      <c r="J12" s="42">
        <v>20</v>
      </c>
      <c r="K12" s="40" t="s">
        <v>60</v>
      </c>
      <c r="L12" s="43" t="s">
        <v>39</v>
      </c>
      <c r="M12" s="47">
        <v>20</v>
      </c>
      <c r="N12" s="40" t="s">
        <v>60</v>
      </c>
      <c r="O12" s="43" t="s">
        <v>46</v>
      </c>
      <c r="P12" s="47">
        <v>16</v>
      </c>
      <c r="Q12" s="40" t="s">
        <v>83</v>
      </c>
      <c r="R12" s="43"/>
      <c r="S12" s="47"/>
      <c r="T12" s="40" t="s">
        <v>83</v>
      </c>
      <c r="U12" s="43"/>
      <c r="V12" s="47"/>
      <c r="W12" s="65"/>
      <c r="X12" s="43"/>
      <c r="Y12" s="47"/>
      <c r="Z12" s="65"/>
      <c r="AA12" s="41"/>
      <c r="AB12" s="47"/>
    </row>
    <row r="13" spans="1:28" ht="12.75">
      <c r="A13" s="121">
        <v>8</v>
      </c>
      <c r="B13" s="122" t="s">
        <v>127</v>
      </c>
      <c r="C13" s="123" t="s">
        <v>128</v>
      </c>
      <c r="D13" s="69">
        <f>SUM(G13+J13+M13+P13+S13+V13+Y13+AB13)</f>
        <v>56</v>
      </c>
      <c r="E13" s="40" t="s">
        <v>83</v>
      </c>
      <c r="F13" s="41">
        <v>3</v>
      </c>
      <c r="G13" s="42">
        <f>IF(F13="-",0,VLOOKUP(F13,Puntajes!$B$5:$C$14,2,FALSE))</f>
        <v>25</v>
      </c>
      <c r="H13" s="40" t="str">
        <f>IF(I13="-","",E13)</f>
        <v>CAL</v>
      </c>
      <c r="I13" s="41" t="s">
        <v>53</v>
      </c>
      <c r="J13" s="42"/>
      <c r="K13" s="40" t="str">
        <f>IF(L13="-","",H13)</f>
        <v>CAL</v>
      </c>
      <c r="L13" s="43" t="s">
        <v>53</v>
      </c>
      <c r="M13" s="47"/>
      <c r="N13" s="40" t="str">
        <f>IF(O13="-","",K13)</f>
        <v>CAL</v>
      </c>
      <c r="O13" s="43">
        <v>2</v>
      </c>
      <c r="P13" s="47">
        <v>31</v>
      </c>
      <c r="Q13" s="40" t="s">
        <v>60</v>
      </c>
      <c r="R13" s="43"/>
      <c r="S13" s="47"/>
      <c r="T13" s="40" t="s">
        <v>60</v>
      </c>
      <c r="U13" s="43"/>
      <c r="V13" s="47"/>
      <c r="W13" s="65"/>
      <c r="X13" s="43"/>
      <c r="Y13" s="47"/>
      <c r="Z13" s="65"/>
      <c r="AA13" s="41"/>
      <c r="AB13" s="47"/>
    </row>
    <row r="14" spans="1:28" ht="12.75">
      <c r="A14" s="121">
        <v>9</v>
      </c>
      <c r="B14" s="122" t="s">
        <v>129</v>
      </c>
      <c r="C14" s="123" t="s">
        <v>67</v>
      </c>
      <c r="D14" s="69">
        <f>SUM(G14+J14+M14+P14+S14+V14+Y14+AB14)</f>
        <v>41</v>
      </c>
      <c r="E14" s="40" t="s">
        <v>68</v>
      </c>
      <c r="F14" s="41" t="s">
        <v>31</v>
      </c>
      <c r="G14" s="42">
        <f>IF(F14="-",0,VLOOKUP(F14,Puntajes!$B$5:$C$14,2,FALSE))</f>
        <v>0</v>
      </c>
      <c r="H14" s="40" t="s">
        <v>68</v>
      </c>
      <c r="I14" s="41" t="s">
        <v>46</v>
      </c>
      <c r="J14" s="42">
        <v>16</v>
      </c>
      <c r="K14" s="40" t="s">
        <v>68</v>
      </c>
      <c r="L14" s="43">
        <v>3</v>
      </c>
      <c r="M14" s="47">
        <v>25</v>
      </c>
      <c r="N14" s="40" t="s">
        <v>68</v>
      </c>
      <c r="O14" s="43" t="s">
        <v>53</v>
      </c>
      <c r="P14" s="47"/>
      <c r="Q14" s="40" t="str">
        <f>IF(R14="-","",N14)</f>
        <v>FCO</v>
      </c>
      <c r="R14" s="43"/>
      <c r="S14" s="47"/>
      <c r="T14" s="40" t="str">
        <f>IF(U14="-","",Q14)</f>
        <v>FCO</v>
      </c>
      <c r="U14" s="43"/>
      <c r="V14" s="47"/>
      <c r="W14" s="65"/>
      <c r="X14" s="43"/>
      <c r="Y14" s="47"/>
      <c r="Z14" s="65"/>
      <c r="AA14" s="41"/>
      <c r="AB14" s="47"/>
    </row>
    <row r="15" spans="1:28" ht="12.75">
      <c r="A15" s="121">
        <v>10</v>
      </c>
      <c r="B15" s="122" t="s">
        <v>130</v>
      </c>
      <c r="C15" s="123" t="s">
        <v>67</v>
      </c>
      <c r="D15" s="69">
        <f>SUM(G15+J15+M15+P15+S15+V15+Y15+AB15)</f>
        <v>32</v>
      </c>
      <c r="E15" s="96" t="s">
        <v>68</v>
      </c>
      <c r="F15" s="43" t="s">
        <v>31</v>
      </c>
      <c r="G15" s="42">
        <f>IF(F15="-",0,VLOOKUP(F15,Puntajes!$B$5:$C$14,2,FALSE))</f>
        <v>0</v>
      </c>
      <c r="H15" s="96" t="s">
        <v>68</v>
      </c>
      <c r="I15" s="41" t="s">
        <v>46</v>
      </c>
      <c r="J15" s="42">
        <v>16</v>
      </c>
      <c r="K15" s="96" t="s">
        <v>68</v>
      </c>
      <c r="L15" s="43" t="s">
        <v>53</v>
      </c>
      <c r="M15" s="47"/>
      <c r="N15" s="96" t="s">
        <v>68</v>
      </c>
      <c r="O15" s="43" t="s">
        <v>46</v>
      </c>
      <c r="P15" s="47">
        <v>16</v>
      </c>
      <c r="Q15" s="96" t="s">
        <v>68</v>
      </c>
      <c r="R15" s="43"/>
      <c r="S15" s="47"/>
      <c r="T15" s="96" t="s">
        <v>68</v>
      </c>
      <c r="U15" s="43"/>
      <c r="V15" s="47"/>
      <c r="W15" s="65"/>
      <c r="X15" s="43"/>
      <c r="Y15" s="47"/>
      <c r="Z15" s="65"/>
      <c r="AA15" s="41"/>
      <c r="AB15" s="47"/>
    </row>
    <row r="16" spans="1:28" ht="12.75">
      <c r="A16" s="121">
        <v>11</v>
      </c>
      <c r="B16" s="122" t="s">
        <v>101</v>
      </c>
      <c r="C16" s="123" t="s">
        <v>80</v>
      </c>
      <c r="D16" s="69">
        <f>SUM(G16+J16+M16+P16+S16+V16+Y16+AB16)</f>
        <v>28</v>
      </c>
      <c r="E16" s="40" t="s">
        <v>72</v>
      </c>
      <c r="F16" s="41" t="s">
        <v>39</v>
      </c>
      <c r="G16" s="42">
        <f>IF(F16="-",0,VLOOKUP(F16,Puntajes!$B$5:$C$14,2,FALSE))</f>
        <v>20</v>
      </c>
      <c r="H16" s="40" t="str">
        <f>IF(I16="-","",E16)</f>
        <v>CED</v>
      </c>
      <c r="I16" s="41" t="s">
        <v>74</v>
      </c>
      <c r="J16" s="42">
        <v>8</v>
      </c>
      <c r="K16" s="40" t="str">
        <f>IF(L16="-","",H16)</f>
        <v>CED</v>
      </c>
      <c r="L16" s="43" t="s">
        <v>53</v>
      </c>
      <c r="M16" s="47"/>
      <c r="N16" s="40" t="str">
        <f>IF(O16="-","",K16)</f>
        <v>CED</v>
      </c>
      <c r="O16" s="43" t="s">
        <v>53</v>
      </c>
      <c r="P16" s="47"/>
      <c r="Q16" s="40" t="str">
        <f>IF(R16="-","",N16)</f>
        <v>CED</v>
      </c>
      <c r="R16" s="45"/>
      <c r="S16" s="46"/>
      <c r="T16" s="40" t="str">
        <f>IF(U16="-","",Q16)</f>
        <v>CED</v>
      </c>
      <c r="U16" s="43"/>
      <c r="V16" s="47"/>
      <c r="W16" s="65"/>
      <c r="X16" s="43"/>
      <c r="Y16" s="47"/>
      <c r="Z16" s="65"/>
      <c r="AA16" s="41"/>
      <c r="AB16" s="47"/>
    </row>
    <row r="17" spans="1:28" ht="12.75">
      <c r="A17" s="121">
        <v>12</v>
      </c>
      <c r="B17" s="122" t="s">
        <v>131</v>
      </c>
      <c r="C17" s="123" t="s">
        <v>67</v>
      </c>
      <c r="D17" s="69">
        <f>SUM(G17+J17+M17+P17+S17+V17+Y17+AB17)</f>
        <v>26</v>
      </c>
      <c r="E17" s="96" t="s">
        <v>68</v>
      </c>
      <c r="F17" s="41" t="s">
        <v>31</v>
      </c>
      <c r="G17" s="42">
        <f>IF(F17="-",0,VLOOKUP(F17,Puntajes!$B$5:$C$14,2,FALSE))</f>
        <v>0</v>
      </c>
      <c r="H17" s="96" t="s">
        <v>68</v>
      </c>
      <c r="I17" s="41" t="s">
        <v>57</v>
      </c>
      <c r="J17" s="42">
        <v>10</v>
      </c>
      <c r="K17" s="96" t="s">
        <v>68</v>
      </c>
      <c r="L17" s="43" t="s">
        <v>46</v>
      </c>
      <c r="M17" s="47">
        <v>16</v>
      </c>
      <c r="N17" s="96" t="s">
        <v>68</v>
      </c>
      <c r="O17" s="43" t="s">
        <v>53</v>
      </c>
      <c r="P17" s="47"/>
      <c r="Q17" s="40" t="str">
        <f>IF(R17="-","",N17)</f>
        <v>FCO</v>
      </c>
      <c r="R17" s="43"/>
      <c r="S17" s="47"/>
      <c r="T17" s="40" t="str">
        <f>IF(U17="-","",Q17)</f>
        <v>FCO</v>
      </c>
      <c r="U17" s="43"/>
      <c r="V17" s="47"/>
      <c r="W17" s="65"/>
      <c r="X17" s="43"/>
      <c r="Y17" s="47"/>
      <c r="Z17" s="65"/>
      <c r="AA17" s="41"/>
      <c r="AB17" s="47"/>
    </row>
    <row r="18" spans="1:28" ht="12.75">
      <c r="A18" s="121">
        <v>13</v>
      </c>
      <c r="B18" s="122" t="s">
        <v>132</v>
      </c>
      <c r="C18" s="123" t="s">
        <v>133</v>
      </c>
      <c r="D18" s="69">
        <f>SUM(G18+J18+M18+P18+S18+V18+Y18+AB18)</f>
        <v>26</v>
      </c>
      <c r="E18" s="40"/>
      <c r="F18" s="43" t="s">
        <v>31</v>
      </c>
      <c r="G18" s="42">
        <f>IF(F18="-",0,VLOOKUP(F18,Puntajes!$B$5:$C$14,2,FALSE))</f>
        <v>0</v>
      </c>
      <c r="H18" s="40"/>
      <c r="I18" s="43" t="s">
        <v>53</v>
      </c>
      <c r="J18" s="42"/>
      <c r="K18" s="40" t="s">
        <v>78</v>
      </c>
      <c r="L18" s="43" t="s">
        <v>42</v>
      </c>
      <c r="M18" s="47">
        <v>13</v>
      </c>
      <c r="N18" s="96" t="s">
        <v>78</v>
      </c>
      <c r="O18" s="43" t="s">
        <v>42</v>
      </c>
      <c r="P18" s="47">
        <v>13</v>
      </c>
      <c r="Q18" s="40" t="str">
        <f>IF(R18="-","",N18)</f>
        <v>ICA</v>
      </c>
      <c r="R18" s="43"/>
      <c r="S18" s="47"/>
      <c r="T18" s="40" t="str">
        <f>IF(U18="-","",Q18)</f>
        <v>ICA</v>
      </c>
      <c r="U18" s="45"/>
      <c r="V18" s="46"/>
      <c r="W18" s="65"/>
      <c r="X18" s="43"/>
      <c r="Y18" s="47"/>
      <c r="Z18" s="65"/>
      <c r="AA18" s="41"/>
      <c r="AB18" s="47"/>
    </row>
    <row r="19" spans="1:28" ht="12.75">
      <c r="A19" s="121">
        <v>15</v>
      </c>
      <c r="B19" s="122" t="s">
        <v>134</v>
      </c>
      <c r="C19" s="123" t="s">
        <v>80</v>
      </c>
      <c r="D19" s="69">
        <f>SUM(G19+J19+M19+P19+S19+V19+Y19+AB19)</f>
        <v>23</v>
      </c>
      <c r="E19" s="40" t="s">
        <v>72</v>
      </c>
      <c r="F19" s="41" t="s">
        <v>42</v>
      </c>
      <c r="G19" s="42">
        <f>IF(F19="-",0,VLOOKUP(F19,Puntajes!$B$5:$C$14,2,FALSE))</f>
        <v>13</v>
      </c>
      <c r="H19" s="40" t="str">
        <f>IF(I19="-","",E19)</f>
        <v>CED</v>
      </c>
      <c r="I19" s="41" t="s">
        <v>57</v>
      </c>
      <c r="J19" s="42">
        <v>10</v>
      </c>
      <c r="K19" s="40" t="str">
        <f>IF(L19="-","",H19)</f>
        <v>CED</v>
      </c>
      <c r="L19" s="43" t="s">
        <v>53</v>
      </c>
      <c r="M19" s="47"/>
      <c r="N19" s="40" t="str">
        <f>IF(O19="-","",K19)</f>
        <v>CED</v>
      </c>
      <c r="O19" s="43" t="s">
        <v>53</v>
      </c>
      <c r="P19" s="47"/>
      <c r="Q19" s="40" t="str">
        <f>IF(R19="-","",N19)</f>
        <v>CED</v>
      </c>
      <c r="R19" s="43"/>
      <c r="S19" s="47"/>
      <c r="T19" s="40" t="str">
        <f>IF(U19="-","",Q19)</f>
        <v>CED</v>
      </c>
      <c r="U19" s="43"/>
      <c r="V19" s="47"/>
      <c r="W19" s="65"/>
      <c r="X19" s="43"/>
      <c r="Y19" s="47"/>
      <c r="Z19" s="65"/>
      <c r="AA19" s="41"/>
      <c r="AB19" s="47"/>
    </row>
    <row r="20" spans="1:28" ht="12.75">
      <c r="A20" s="121">
        <v>14</v>
      </c>
      <c r="B20" s="122" t="s">
        <v>135</v>
      </c>
      <c r="C20" s="123" t="s">
        <v>136</v>
      </c>
      <c r="D20" s="69">
        <f>SUM(G20+J20+M20+P20+S20+V20+Y20+AB20)</f>
        <v>20</v>
      </c>
      <c r="E20" s="40" t="s">
        <v>137</v>
      </c>
      <c r="F20" s="41" t="s">
        <v>39</v>
      </c>
      <c r="G20" s="42">
        <f>IF(F20="-",0,VLOOKUP(F20,Puntajes!$B$5:$C$14,2,FALSE))</f>
        <v>20</v>
      </c>
      <c r="H20" s="40" t="str">
        <f>IF(I20="-","",E20)</f>
        <v>SLO</v>
      </c>
      <c r="I20" s="43" t="s">
        <v>53</v>
      </c>
      <c r="J20" s="42"/>
      <c r="K20" s="40" t="str">
        <f>IF(L20="-","",H20)</f>
        <v>SLO</v>
      </c>
      <c r="L20" s="43" t="s">
        <v>53</v>
      </c>
      <c r="M20" s="47"/>
      <c r="N20" s="40" t="str">
        <f>IF(O20="-","",K20)</f>
        <v>SLO</v>
      </c>
      <c r="O20" s="43" t="s">
        <v>53</v>
      </c>
      <c r="P20" s="47"/>
      <c r="Q20" s="40" t="s">
        <v>60</v>
      </c>
      <c r="R20" s="43"/>
      <c r="S20" s="47"/>
      <c r="T20" s="40" t="s">
        <v>60</v>
      </c>
      <c r="U20" s="43"/>
      <c r="V20" s="47"/>
      <c r="W20" s="65"/>
      <c r="X20" s="43"/>
      <c r="Y20" s="47"/>
      <c r="Z20" s="65"/>
      <c r="AA20" s="41"/>
      <c r="AB20" s="47"/>
    </row>
    <row r="21" spans="1:28" ht="12.75">
      <c r="A21" s="121">
        <v>16</v>
      </c>
      <c r="B21" s="122" t="s">
        <v>138</v>
      </c>
      <c r="C21" s="123" t="s">
        <v>33</v>
      </c>
      <c r="D21" s="69">
        <f>SUM(G21+J21+M21+P21+S21+V21+Y21+AB21)</f>
        <v>20</v>
      </c>
      <c r="E21" s="40" t="s">
        <v>34</v>
      </c>
      <c r="F21" s="41" t="s">
        <v>39</v>
      </c>
      <c r="G21" s="42">
        <f>IF(F21="-",0,VLOOKUP(F21,Puntajes!$B$5:$C$14,2,FALSE))</f>
        <v>20</v>
      </c>
      <c r="H21" s="40" t="str">
        <f>IF(I21="-","",E21)</f>
        <v>NIC</v>
      </c>
      <c r="I21" s="41" t="s">
        <v>53</v>
      </c>
      <c r="J21" s="42"/>
      <c r="K21" s="40" t="str">
        <f>IF(L21="-","",H21)</f>
        <v>NIC</v>
      </c>
      <c r="L21" s="43" t="s">
        <v>53</v>
      </c>
      <c r="M21" s="47"/>
      <c r="N21" s="40" t="str">
        <f>IF(O21="-","",K21)</f>
        <v>NIC</v>
      </c>
      <c r="O21" s="43" t="s">
        <v>53</v>
      </c>
      <c r="P21" s="47"/>
      <c r="Q21" s="96" t="s">
        <v>68</v>
      </c>
      <c r="R21" s="43"/>
      <c r="S21" s="47"/>
      <c r="T21" s="96" t="s">
        <v>68</v>
      </c>
      <c r="U21" s="43"/>
      <c r="V21" s="47"/>
      <c r="W21" s="65"/>
      <c r="X21" s="43"/>
      <c r="Y21" s="47"/>
      <c r="Z21" s="65"/>
      <c r="AA21" s="41"/>
      <c r="AB21" s="47"/>
    </row>
    <row r="22" spans="1:28" ht="12.75">
      <c r="A22" s="121">
        <v>17</v>
      </c>
      <c r="B22" s="122" t="s">
        <v>139</v>
      </c>
      <c r="C22" s="123" t="s">
        <v>55</v>
      </c>
      <c r="D22" s="69">
        <f>SUM(G22+J22+M22+P22+S22+V22+Y22+AB22)</f>
        <v>20</v>
      </c>
      <c r="E22" s="40"/>
      <c r="F22" s="43" t="s">
        <v>31</v>
      </c>
      <c r="G22" s="42">
        <f>IF(F22="-",0,VLOOKUP(F22,Puntajes!$B$5:$C$14,2,FALSE))</f>
        <v>0</v>
      </c>
      <c r="H22" s="96"/>
      <c r="I22" s="41" t="s">
        <v>53</v>
      </c>
      <c r="J22" s="42"/>
      <c r="K22" s="40"/>
      <c r="L22" s="41" t="s">
        <v>53</v>
      </c>
      <c r="M22" s="47"/>
      <c r="N22" s="40" t="s">
        <v>56</v>
      </c>
      <c r="O22" s="43" t="s">
        <v>39</v>
      </c>
      <c r="P22" s="47">
        <v>20</v>
      </c>
      <c r="Q22" s="40" t="str">
        <f>IF(R22="-","",N22)</f>
        <v>MAC</v>
      </c>
      <c r="R22" s="43"/>
      <c r="S22" s="47"/>
      <c r="T22" s="40" t="str">
        <f>IF(U22="-","",Q22)</f>
        <v>MAC</v>
      </c>
      <c r="U22" s="45"/>
      <c r="V22" s="46"/>
      <c r="W22" s="65"/>
      <c r="X22" s="43"/>
      <c r="Y22" s="47"/>
      <c r="Z22" s="65"/>
      <c r="AA22" s="41"/>
      <c r="AB22" s="47"/>
    </row>
    <row r="23" spans="1:28" ht="12.75">
      <c r="A23" s="121">
        <v>18</v>
      </c>
      <c r="B23" s="122" t="s">
        <v>140</v>
      </c>
      <c r="C23" s="123" t="s">
        <v>126</v>
      </c>
      <c r="D23" s="69">
        <f>SUM(G23+J23+M23+P23+S23+V23+Y23+AB23)</f>
        <v>20</v>
      </c>
      <c r="E23" s="40" t="s">
        <v>60</v>
      </c>
      <c r="F23" s="41" t="s">
        <v>31</v>
      </c>
      <c r="G23" s="42">
        <f>IF(F23="-",0,VLOOKUP(F23,Puntajes!$B$5:$C$14,2,FALSE))</f>
        <v>0</v>
      </c>
      <c r="H23" s="40" t="s">
        <v>60</v>
      </c>
      <c r="I23" s="41" t="s">
        <v>39</v>
      </c>
      <c r="J23" s="42">
        <v>20</v>
      </c>
      <c r="K23" s="40" t="s">
        <v>60</v>
      </c>
      <c r="L23" s="41" t="s">
        <v>53</v>
      </c>
      <c r="M23" s="47"/>
      <c r="N23" s="40" t="s">
        <v>60</v>
      </c>
      <c r="O23" s="43" t="s">
        <v>53</v>
      </c>
      <c r="P23" s="47"/>
      <c r="Q23" s="96" t="s">
        <v>68</v>
      </c>
      <c r="R23" s="43"/>
      <c r="S23" s="47"/>
      <c r="T23" s="96" t="s">
        <v>68</v>
      </c>
      <c r="U23" s="43"/>
      <c r="V23" s="47"/>
      <c r="W23" s="65"/>
      <c r="X23" s="43"/>
      <c r="Y23" s="47"/>
      <c r="Z23" s="65"/>
      <c r="AA23" s="41"/>
      <c r="AB23" s="47"/>
    </row>
    <row r="24" spans="1:28" ht="12.75">
      <c r="A24" s="121">
        <v>19</v>
      </c>
      <c r="B24" s="122" t="s">
        <v>141</v>
      </c>
      <c r="C24" s="123" t="s">
        <v>142</v>
      </c>
      <c r="D24" s="69">
        <f>SUM(G24+J24+M24+P24+S24+V24+Y24+AB24)</f>
        <v>20</v>
      </c>
      <c r="E24" s="40"/>
      <c r="F24" s="43" t="s">
        <v>31</v>
      </c>
      <c r="G24" s="42">
        <f>IF(F24="-",0,VLOOKUP(F24,Puntajes!$B$5:$C$14,2,FALSE))</f>
        <v>0</v>
      </c>
      <c r="H24" s="96"/>
      <c r="I24" s="41" t="s">
        <v>53</v>
      </c>
      <c r="J24" s="42"/>
      <c r="K24" s="40"/>
      <c r="L24" s="41" t="s">
        <v>53</v>
      </c>
      <c r="M24" s="47"/>
      <c r="N24" s="40" t="s">
        <v>142</v>
      </c>
      <c r="O24" s="43" t="s">
        <v>39</v>
      </c>
      <c r="P24" s="47">
        <v>20</v>
      </c>
      <c r="Q24" s="40" t="s">
        <v>34</v>
      </c>
      <c r="R24" s="43"/>
      <c r="S24" s="47"/>
      <c r="T24" s="40" t="s">
        <v>34</v>
      </c>
      <c r="U24" s="43"/>
      <c r="V24" s="47"/>
      <c r="W24" s="65"/>
      <c r="X24" s="43"/>
      <c r="Y24" s="47"/>
      <c r="Z24" s="65"/>
      <c r="AA24" s="41"/>
      <c r="AB24" s="47"/>
    </row>
    <row r="25" spans="1:28" ht="12.75">
      <c r="A25" s="121">
        <v>20</v>
      </c>
      <c r="B25" s="122" t="s">
        <v>143</v>
      </c>
      <c r="C25" s="123" t="s">
        <v>67</v>
      </c>
      <c r="D25" s="69">
        <f>SUM(G25+J25+M25+P25+S25+V25+Y25+AB25)</f>
        <v>16</v>
      </c>
      <c r="E25" s="40" t="s">
        <v>68</v>
      </c>
      <c r="F25" s="43" t="s">
        <v>31</v>
      </c>
      <c r="G25" s="42">
        <f>IF(F25="-",0,VLOOKUP(F25,Puntajes!$B$5:$C$14,2,FALSE))</f>
        <v>0</v>
      </c>
      <c r="H25" s="40" t="s">
        <v>68</v>
      </c>
      <c r="I25" s="43" t="s">
        <v>46</v>
      </c>
      <c r="J25" s="42">
        <v>16</v>
      </c>
      <c r="K25" s="96" t="s">
        <v>68</v>
      </c>
      <c r="L25" s="41" t="s">
        <v>53</v>
      </c>
      <c r="M25" s="47"/>
      <c r="N25" s="96" t="s">
        <v>68</v>
      </c>
      <c r="O25" s="43" t="s">
        <v>53</v>
      </c>
      <c r="P25" s="47"/>
      <c r="Q25" s="40"/>
      <c r="R25" s="43"/>
      <c r="S25" s="47"/>
      <c r="T25" s="40"/>
      <c r="U25" s="43"/>
      <c r="V25" s="47"/>
      <c r="W25" s="65"/>
      <c r="X25" s="43"/>
      <c r="Y25" s="47"/>
      <c r="Z25" s="65"/>
      <c r="AA25" s="41"/>
      <c r="AB25" s="47"/>
    </row>
    <row r="26" spans="1:28" ht="12.75">
      <c r="A26" s="121">
        <v>21</v>
      </c>
      <c r="B26" s="122" t="s">
        <v>144</v>
      </c>
      <c r="C26" s="123" t="s">
        <v>133</v>
      </c>
      <c r="D26" s="69">
        <f>SUM(G26+J26+M26+P26+S26+V26+Y26+AB26)</f>
        <v>16</v>
      </c>
      <c r="E26" s="96"/>
      <c r="F26" s="41" t="s">
        <v>31</v>
      </c>
      <c r="G26" s="42">
        <f>IF(F26="-",0,VLOOKUP(F26,Puntajes!$B$5:$C$14,2,FALSE))</f>
        <v>0</v>
      </c>
      <c r="H26" s="96"/>
      <c r="I26" s="41" t="s">
        <v>53</v>
      </c>
      <c r="J26" s="42"/>
      <c r="K26" s="40"/>
      <c r="L26" s="41" t="s">
        <v>53</v>
      </c>
      <c r="M26" s="47"/>
      <c r="N26" s="40" t="s">
        <v>78</v>
      </c>
      <c r="O26" s="43" t="s">
        <v>46</v>
      </c>
      <c r="P26" s="47">
        <v>16</v>
      </c>
      <c r="Q26" s="40"/>
      <c r="R26" s="43"/>
      <c r="S26" s="47"/>
      <c r="T26" s="40"/>
      <c r="U26" s="43"/>
      <c r="V26" s="47"/>
      <c r="W26" s="65"/>
      <c r="X26" s="43"/>
      <c r="Y26" s="47"/>
      <c r="Z26" s="65"/>
      <c r="AA26" s="41"/>
      <c r="AB26" s="47"/>
    </row>
    <row r="27" spans="1:28" ht="12.75">
      <c r="A27" s="121">
        <v>23</v>
      </c>
      <c r="B27" s="122" t="s">
        <v>104</v>
      </c>
      <c r="C27" s="123" t="s">
        <v>80</v>
      </c>
      <c r="D27" s="69">
        <f>SUM(G27+J27+M27+P27+S27+V27+Y27+AB27)</f>
        <v>16</v>
      </c>
      <c r="E27" s="40" t="s">
        <v>72</v>
      </c>
      <c r="F27" s="41" t="s">
        <v>46</v>
      </c>
      <c r="G27" s="42">
        <f>IF(F27="-",0,VLOOKUP(F27,Puntajes!$B$5:$C$14,2,FALSE))</f>
        <v>16</v>
      </c>
      <c r="H27" s="40" t="str">
        <f>IF(I27="-","",E27)</f>
        <v>CED</v>
      </c>
      <c r="I27" s="41" t="s">
        <v>53</v>
      </c>
      <c r="J27" s="42"/>
      <c r="K27" s="40" t="str">
        <f>IF(L27="-","",H27)</f>
        <v>CED</v>
      </c>
      <c r="L27" s="41" t="s">
        <v>53</v>
      </c>
      <c r="M27" s="47"/>
      <c r="N27" s="40" t="str">
        <f>IF(O27="-","",K27)</f>
        <v>CED</v>
      </c>
      <c r="O27" s="43" t="s">
        <v>53</v>
      </c>
      <c r="P27" s="47"/>
      <c r="Q27" s="40"/>
      <c r="R27" s="43"/>
      <c r="S27" s="47"/>
      <c r="T27" s="40"/>
      <c r="U27" s="43"/>
      <c r="V27" s="47"/>
      <c r="W27" s="65"/>
      <c r="X27" s="43"/>
      <c r="Y27" s="47"/>
      <c r="Z27" s="65"/>
      <c r="AA27" s="41"/>
      <c r="AB27" s="47"/>
    </row>
    <row r="28" spans="1:28" ht="12.75">
      <c r="A28" s="121">
        <v>22</v>
      </c>
      <c r="B28" s="122" t="s">
        <v>145</v>
      </c>
      <c r="C28" s="123" t="s">
        <v>29</v>
      </c>
      <c r="D28" s="69">
        <f>SUM(G28+J28+M28+P28+S28+V28+Y28+AB28)</f>
        <v>16</v>
      </c>
      <c r="E28" s="40"/>
      <c r="F28" s="43" t="s">
        <v>31</v>
      </c>
      <c r="G28" s="42">
        <f>IF(F28="-",0,VLOOKUP(F28,Puntajes!$B$5:$C$14,2,FALSE))</f>
        <v>0</v>
      </c>
      <c r="H28" s="96"/>
      <c r="I28" s="41" t="s">
        <v>53</v>
      </c>
      <c r="J28" s="42"/>
      <c r="K28" s="40"/>
      <c r="L28" s="41" t="s">
        <v>53</v>
      </c>
      <c r="M28" s="47"/>
      <c r="N28" s="40" t="s">
        <v>30</v>
      </c>
      <c r="O28" s="43" t="s">
        <v>46</v>
      </c>
      <c r="P28" s="47">
        <v>16</v>
      </c>
      <c r="Q28" s="40"/>
      <c r="R28" s="43"/>
      <c r="S28" s="47"/>
      <c r="T28" s="40"/>
      <c r="U28" s="43"/>
      <c r="V28" s="47"/>
      <c r="W28" s="65"/>
      <c r="X28" s="43"/>
      <c r="Y28" s="47"/>
      <c r="Z28" s="64"/>
      <c r="AA28" s="41"/>
      <c r="AB28" s="47"/>
    </row>
    <row r="29" spans="1:28" ht="12.75">
      <c r="A29" s="121">
        <v>24</v>
      </c>
      <c r="B29" s="122" t="s">
        <v>146</v>
      </c>
      <c r="C29" s="123" t="s">
        <v>67</v>
      </c>
      <c r="D29" s="69">
        <f>SUM(G29+J29+M29+P29+S29+V29+Y29+AB29)</f>
        <v>16</v>
      </c>
      <c r="E29" s="40"/>
      <c r="F29" s="41" t="s">
        <v>31</v>
      </c>
      <c r="G29" s="42">
        <f>IF(F29="-",0,VLOOKUP(F29,Puntajes!$B$5:$C$14,2,FALSE))</f>
        <v>0</v>
      </c>
      <c r="H29" s="40"/>
      <c r="I29" s="41" t="s">
        <v>53</v>
      </c>
      <c r="J29" s="42"/>
      <c r="K29" s="40"/>
      <c r="L29" s="41" t="s">
        <v>53</v>
      </c>
      <c r="M29" s="47"/>
      <c r="N29" s="40" t="s">
        <v>68</v>
      </c>
      <c r="O29" s="43" t="s">
        <v>46</v>
      </c>
      <c r="P29" s="47">
        <v>16</v>
      </c>
      <c r="Q29" s="40"/>
      <c r="R29" s="43"/>
      <c r="S29" s="47"/>
      <c r="T29" s="40"/>
      <c r="U29" s="43"/>
      <c r="V29" s="47"/>
      <c r="W29" s="65"/>
      <c r="X29" s="43"/>
      <c r="Y29" s="47"/>
      <c r="Z29" s="65"/>
      <c r="AA29" s="41"/>
      <c r="AB29" s="47"/>
    </row>
    <row r="30" spans="1:28" ht="12.75">
      <c r="A30" s="121">
        <v>25</v>
      </c>
      <c r="B30" s="122" t="s">
        <v>84</v>
      </c>
      <c r="C30" s="123" t="s">
        <v>85</v>
      </c>
      <c r="D30" s="69">
        <f>SUM(G30+J30+M30+P30+S30+V30+Y30+AB30)</f>
        <v>16</v>
      </c>
      <c r="E30" s="40"/>
      <c r="F30" s="43" t="s">
        <v>31</v>
      </c>
      <c r="G30" s="42">
        <f>IF(F30="-",0,VLOOKUP(F30,Puntajes!$B$5:$C$14,2,FALSE))</f>
        <v>0</v>
      </c>
      <c r="H30" s="96"/>
      <c r="I30" s="41" t="s">
        <v>53</v>
      </c>
      <c r="J30" s="42"/>
      <c r="K30" s="40"/>
      <c r="L30" s="41" t="s">
        <v>53</v>
      </c>
      <c r="M30" s="47"/>
      <c r="N30" s="40" t="s">
        <v>75</v>
      </c>
      <c r="O30" s="43" t="s">
        <v>46</v>
      </c>
      <c r="P30" s="47">
        <v>16</v>
      </c>
      <c r="Q30" s="40"/>
      <c r="R30" s="43"/>
      <c r="S30" s="47"/>
      <c r="T30" s="40"/>
      <c r="U30" s="43"/>
      <c r="V30" s="47"/>
      <c r="W30" s="65"/>
      <c r="X30" s="43"/>
      <c r="Y30" s="47"/>
      <c r="Z30" s="65"/>
      <c r="AA30" s="41"/>
      <c r="AB30" s="47"/>
    </row>
    <row r="31" spans="1:28" ht="12.75">
      <c r="A31" s="121">
        <v>26</v>
      </c>
      <c r="B31" s="122" t="s">
        <v>147</v>
      </c>
      <c r="C31" s="123" t="s">
        <v>55</v>
      </c>
      <c r="D31" s="69">
        <f>SUM(G31+J31+M31+P31+S31+V31+Y31+AB31)</f>
        <v>16</v>
      </c>
      <c r="E31" s="40"/>
      <c r="F31" s="43" t="s">
        <v>31</v>
      </c>
      <c r="G31" s="42">
        <f>IF(F31="-",0,VLOOKUP(F31,Puntajes!$B$5:$C$14,2,FALSE))</f>
        <v>0</v>
      </c>
      <c r="H31" s="96"/>
      <c r="I31" s="41" t="s">
        <v>53</v>
      </c>
      <c r="J31" s="42"/>
      <c r="K31" s="40"/>
      <c r="L31" s="41" t="s">
        <v>53</v>
      </c>
      <c r="M31" s="47"/>
      <c r="N31" s="40" t="s">
        <v>56</v>
      </c>
      <c r="O31" s="43" t="s">
        <v>46</v>
      </c>
      <c r="P31" s="47">
        <v>16</v>
      </c>
      <c r="Q31" s="40"/>
      <c r="R31" s="43"/>
      <c r="S31" s="47"/>
      <c r="T31" s="40"/>
      <c r="U31" s="43"/>
      <c r="V31" s="47"/>
      <c r="W31" s="65"/>
      <c r="X31" s="43"/>
      <c r="Y31" s="47"/>
      <c r="Z31" s="65"/>
      <c r="AA31" s="41"/>
      <c r="AB31" s="47"/>
    </row>
    <row r="32" spans="1:28" ht="12.75">
      <c r="A32" s="121">
        <v>29</v>
      </c>
      <c r="B32" s="122" t="s">
        <v>148</v>
      </c>
      <c r="C32" s="123" t="s">
        <v>33</v>
      </c>
      <c r="D32" s="69">
        <f>SUM(G32+J32+M32+P32+S32+V32+Y32+AB32)</f>
        <v>13</v>
      </c>
      <c r="E32" s="40" t="s">
        <v>34</v>
      </c>
      <c r="F32" s="41" t="s">
        <v>31</v>
      </c>
      <c r="G32" s="42">
        <f>IF(F32="-",0,VLOOKUP(F32,Puntajes!$B$5:$C$14,2,FALSE))</f>
        <v>0</v>
      </c>
      <c r="H32" s="40" t="s">
        <v>34</v>
      </c>
      <c r="I32" s="41" t="s">
        <v>42</v>
      </c>
      <c r="J32" s="42">
        <v>13</v>
      </c>
      <c r="K32" s="40" t="s">
        <v>34</v>
      </c>
      <c r="L32" s="41" t="s">
        <v>53</v>
      </c>
      <c r="M32" s="47"/>
      <c r="N32" s="40" t="s">
        <v>34</v>
      </c>
      <c r="O32" s="43" t="s">
        <v>53</v>
      </c>
      <c r="P32" s="47"/>
      <c r="Q32" s="40"/>
      <c r="R32" s="43"/>
      <c r="S32" s="47"/>
      <c r="T32" s="40"/>
      <c r="U32" s="43"/>
      <c r="V32" s="47"/>
      <c r="W32" s="65"/>
      <c r="X32" s="43"/>
      <c r="Y32" s="47"/>
      <c r="Z32" s="65"/>
      <c r="AA32" s="41"/>
      <c r="AB32" s="47"/>
    </row>
    <row r="33" spans="1:28" ht="12.75">
      <c r="A33" s="121">
        <v>27</v>
      </c>
      <c r="B33" s="122" t="s">
        <v>149</v>
      </c>
      <c r="C33" s="123" t="s">
        <v>44</v>
      </c>
      <c r="D33" s="69">
        <f>SUM(G33+J33+M33+P33+S33+V33+Y33+AB33)</f>
        <v>13</v>
      </c>
      <c r="E33" s="40"/>
      <c r="F33" s="43" t="s">
        <v>31</v>
      </c>
      <c r="G33" s="42">
        <f>IF(F33="-",0,VLOOKUP(F33,Puntajes!$B$5:$C$14,2,FALSE))</f>
        <v>0</v>
      </c>
      <c r="H33" s="40"/>
      <c r="I33" s="41" t="s">
        <v>53</v>
      </c>
      <c r="J33" s="42"/>
      <c r="K33" s="40"/>
      <c r="L33" s="41" t="s">
        <v>53</v>
      </c>
      <c r="M33" s="47"/>
      <c r="N33" s="40" t="s">
        <v>45</v>
      </c>
      <c r="O33" s="43" t="s">
        <v>42</v>
      </c>
      <c r="P33" s="47">
        <v>13</v>
      </c>
      <c r="Q33" s="40"/>
      <c r="R33" s="43"/>
      <c r="S33" s="47"/>
      <c r="T33" s="40"/>
      <c r="U33" s="43"/>
      <c r="V33" s="47"/>
      <c r="W33" s="65"/>
      <c r="X33" s="43"/>
      <c r="Y33" s="47"/>
      <c r="Z33" s="65"/>
      <c r="AA33" s="41"/>
      <c r="AB33" s="47"/>
    </row>
    <row r="34" spans="1:28" ht="12.75">
      <c r="A34" s="121">
        <v>28</v>
      </c>
      <c r="B34" s="122" t="s">
        <v>150</v>
      </c>
      <c r="C34" s="123" t="s">
        <v>55</v>
      </c>
      <c r="D34" s="69">
        <f>SUM(G34+J34+M34+P34+S34+V34+Y34+AB34)</f>
        <v>10</v>
      </c>
      <c r="E34" s="40"/>
      <c r="F34" s="43" t="s">
        <v>31</v>
      </c>
      <c r="G34" s="42">
        <f>IF(F34="-",0,VLOOKUP(F34,Puntajes!$B$5:$C$14,2,FALSE))</f>
        <v>0</v>
      </c>
      <c r="H34" s="40"/>
      <c r="I34" s="41" t="s">
        <v>53</v>
      </c>
      <c r="J34" s="42"/>
      <c r="K34" s="40"/>
      <c r="L34" s="41" t="s">
        <v>53</v>
      </c>
      <c r="M34" s="47"/>
      <c r="N34" s="40" t="s">
        <v>56</v>
      </c>
      <c r="O34" s="43" t="s">
        <v>57</v>
      </c>
      <c r="P34" s="47">
        <v>10</v>
      </c>
      <c r="Q34" s="40"/>
      <c r="R34" s="43"/>
      <c r="S34" s="47"/>
      <c r="T34" s="40"/>
      <c r="U34" s="43"/>
      <c r="V34" s="47"/>
      <c r="W34" s="65"/>
      <c r="X34" s="43"/>
      <c r="Y34" s="47"/>
      <c r="Z34" s="65"/>
      <c r="AA34" s="41"/>
      <c r="AB34" s="47"/>
    </row>
    <row r="35" spans="1:28" ht="12.75">
      <c r="A35" s="121">
        <v>30</v>
      </c>
      <c r="B35" s="122" t="s">
        <v>151</v>
      </c>
      <c r="C35" s="123" t="s">
        <v>55</v>
      </c>
      <c r="D35" s="69">
        <f>SUM(G35+J35+M35+P35+S35+V35+Y35+AB35)</f>
        <v>10</v>
      </c>
      <c r="E35" s="40"/>
      <c r="F35" s="43" t="s">
        <v>31</v>
      </c>
      <c r="G35" s="42">
        <f>IF(F35="-",0,VLOOKUP(F35,Puntajes!$B$5:$C$14,2,FALSE))</f>
        <v>0</v>
      </c>
      <c r="H35" s="96"/>
      <c r="I35" s="41" t="s">
        <v>53</v>
      </c>
      <c r="J35" s="42"/>
      <c r="K35" s="40"/>
      <c r="L35" s="41" t="s">
        <v>53</v>
      </c>
      <c r="M35" s="47"/>
      <c r="N35" s="40" t="s">
        <v>56</v>
      </c>
      <c r="O35" s="43" t="s">
        <v>57</v>
      </c>
      <c r="P35" s="47">
        <v>10</v>
      </c>
      <c r="Q35" s="40"/>
      <c r="R35" s="43"/>
      <c r="S35" s="47"/>
      <c r="T35" s="40"/>
      <c r="U35" s="43"/>
      <c r="V35" s="47"/>
      <c r="W35" s="65"/>
      <c r="X35" s="43"/>
      <c r="Y35" s="47"/>
      <c r="Z35" s="65"/>
      <c r="AA35" s="41"/>
      <c r="AB35" s="47"/>
    </row>
    <row r="36" spans="1:28" ht="12.75">
      <c r="A36" s="121">
        <v>31</v>
      </c>
      <c r="B36" s="122" t="s">
        <v>152</v>
      </c>
      <c r="C36" s="123" t="s">
        <v>29</v>
      </c>
      <c r="D36" s="69">
        <f>SUM(G36+J36+M36+P36+S36+V36+Y36+AB36)</f>
        <v>10</v>
      </c>
      <c r="E36" s="40"/>
      <c r="F36" s="43" t="s">
        <v>31</v>
      </c>
      <c r="G36" s="42">
        <f>IF(F36="-",0,VLOOKUP(F36,Puntajes!$B$5:$C$14,2,FALSE))</f>
        <v>0</v>
      </c>
      <c r="H36" s="40"/>
      <c r="I36" s="41" t="s">
        <v>53</v>
      </c>
      <c r="J36" s="42"/>
      <c r="K36" s="40"/>
      <c r="L36" s="41" t="s">
        <v>53</v>
      </c>
      <c r="M36" s="47"/>
      <c r="N36" s="40" t="s">
        <v>30</v>
      </c>
      <c r="O36" s="43" t="s">
        <v>57</v>
      </c>
      <c r="P36" s="47">
        <v>10</v>
      </c>
      <c r="Q36" s="40"/>
      <c r="R36" s="43"/>
      <c r="S36" s="47"/>
      <c r="T36" s="40"/>
      <c r="U36" s="43"/>
      <c r="V36" s="47"/>
      <c r="W36" s="65"/>
      <c r="X36" s="43"/>
      <c r="Y36" s="47"/>
      <c r="Z36" s="65"/>
      <c r="AA36" s="41"/>
      <c r="AB36" s="47"/>
    </row>
    <row r="37" spans="1:28" ht="12.75">
      <c r="A37" s="121">
        <v>32</v>
      </c>
      <c r="B37" s="122" t="s">
        <v>153</v>
      </c>
      <c r="C37" s="123" t="s">
        <v>133</v>
      </c>
      <c r="D37" s="69">
        <f>SUM(G37+J37+M37+P37+S37+V37+Y37+AB37)</f>
        <v>10</v>
      </c>
      <c r="E37" s="40"/>
      <c r="F37" s="43" t="s">
        <v>31</v>
      </c>
      <c r="G37" s="42">
        <f>IF(F37="-",0,VLOOKUP(F37,Puntajes!$B$5:$C$14,2,FALSE))</f>
        <v>0</v>
      </c>
      <c r="H37" s="40"/>
      <c r="I37" s="41" t="s">
        <v>53</v>
      </c>
      <c r="J37" s="42"/>
      <c r="K37" s="40"/>
      <c r="L37" s="41" t="s">
        <v>53</v>
      </c>
      <c r="M37" s="47"/>
      <c r="N37" s="40" t="s">
        <v>78</v>
      </c>
      <c r="O37" s="43" t="s">
        <v>57</v>
      </c>
      <c r="P37" s="47">
        <v>10</v>
      </c>
      <c r="Q37" s="40"/>
      <c r="R37" s="43"/>
      <c r="S37" s="47"/>
      <c r="T37" s="40"/>
      <c r="U37" s="43"/>
      <c r="V37" s="47"/>
      <c r="W37" s="65"/>
      <c r="X37" s="43"/>
      <c r="Y37" s="47"/>
      <c r="Z37" s="65"/>
      <c r="AA37" s="41"/>
      <c r="AB37" s="47"/>
    </row>
    <row r="38" spans="1:28" ht="12.75">
      <c r="A38" s="121">
        <v>33</v>
      </c>
      <c r="B38" s="122"/>
      <c r="C38" s="123"/>
      <c r="D38" s="69">
        <f>SUM(G38+J38+M38+P38+S38+V38+Y38+AB38)</f>
        <v>0</v>
      </c>
      <c r="E38" s="40"/>
      <c r="F38" s="43" t="s">
        <v>31</v>
      </c>
      <c r="G38" s="42">
        <f>IF(F38="-",0,VLOOKUP(F38,Puntajes!$B$5:$C$14,2,FALSE))</f>
        <v>0</v>
      </c>
      <c r="H38" s="40"/>
      <c r="I38" s="43"/>
      <c r="J38" s="42"/>
      <c r="K38" s="40"/>
      <c r="L38" s="43"/>
      <c r="M38" s="47"/>
      <c r="N38" s="40"/>
      <c r="O38" s="43"/>
      <c r="P38" s="47"/>
      <c r="Q38" s="40"/>
      <c r="R38" s="43"/>
      <c r="S38" s="47"/>
      <c r="T38" s="40"/>
      <c r="U38" s="43"/>
      <c r="V38" s="47"/>
      <c r="W38" s="65"/>
      <c r="X38" s="43"/>
      <c r="Y38" s="47"/>
      <c r="Z38" s="65"/>
      <c r="AA38" s="41"/>
      <c r="AB38" s="47"/>
    </row>
    <row r="39" spans="1:28" ht="12.75">
      <c r="A39" s="121">
        <v>34</v>
      </c>
      <c r="B39" s="127"/>
      <c r="C39" s="128"/>
      <c r="D39" s="129">
        <f>SUM(G39+J39+M39+P39+S39+V39+Y39+AB39)</f>
        <v>0</v>
      </c>
      <c r="E39" s="130"/>
      <c r="F39" s="98" t="s">
        <v>31</v>
      </c>
      <c r="G39" s="131">
        <f>IF(F39="-",0,VLOOKUP(F39,Puntajes!$B$5:$C$14,2,FALSE))</f>
        <v>0</v>
      </c>
      <c r="H39" s="130"/>
      <c r="I39" s="98"/>
      <c r="J39" s="131"/>
      <c r="K39" s="130"/>
      <c r="L39" s="98"/>
      <c r="M39" s="99"/>
      <c r="N39" s="130"/>
      <c r="O39" s="98"/>
      <c r="P39" s="99"/>
      <c r="Q39" s="130"/>
      <c r="R39" s="98"/>
      <c r="S39" s="99"/>
      <c r="T39" s="130"/>
      <c r="U39" s="98"/>
      <c r="V39" s="99"/>
      <c r="W39" s="65"/>
      <c r="X39" s="43"/>
      <c r="Y39" s="47"/>
      <c r="Z39" s="65"/>
      <c r="AA39" s="41"/>
      <c r="AB39" s="47"/>
    </row>
    <row r="40" spans="1:28" ht="12.75">
      <c r="A40" s="90">
        <v>36</v>
      </c>
      <c r="B40" s="132"/>
      <c r="C40" s="133"/>
      <c r="D40" s="134">
        <f>SUM(G40+J40+M40+P40+S40+V40+Y40+AB40)</f>
        <v>0</v>
      </c>
      <c r="E40" s="135"/>
      <c r="F40" s="136" t="s">
        <v>31</v>
      </c>
      <c r="G40" s="137">
        <f>IF(F40="-",0,VLOOKUP(F40,Puntajes!$B$5:$C$14,2,FALSE))</f>
        <v>0</v>
      </c>
      <c r="H40" s="135"/>
      <c r="I40" s="136"/>
      <c r="J40" s="137"/>
      <c r="K40" s="135"/>
      <c r="L40" s="136"/>
      <c r="M40" s="135"/>
      <c r="N40" s="135"/>
      <c r="O40" s="136"/>
      <c r="P40" s="135"/>
      <c r="Q40" s="135"/>
      <c r="R40" s="136"/>
      <c r="S40" s="135"/>
      <c r="T40" s="135"/>
      <c r="U40" s="136"/>
      <c r="V40" s="138"/>
      <c r="W40" s="65"/>
      <c r="X40" s="43"/>
      <c r="Y40" s="47"/>
      <c r="Z40" s="65"/>
      <c r="AA40" s="41"/>
      <c r="AB40" s="47"/>
    </row>
    <row r="41" spans="1:28" ht="12.75">
      <c r="A41" s="90">
        <v>37</v>
      </c>
      <c r="B41" s="139"/>
      <c r="C41" s="54"/>
      <c r="D41" s="56">
        <f>SUM(G41+J41+M41+P41+S41+V41+Y41+AB41)</f>
        <v>0</v>
      </c>
      <c r="E41" s="41"/>
      <c r="F41" s="43" t="s">
        <v>31</v>
      </c>
      <c r="G41" s="91">
        <f>IF(F41="-",0,VLOOKUP(F41,Puntajes!$B$5:$C$14,2,FALSE))</f>
        <v>0</v>
      </c>
      <c r="H41" s="41"/>
      <c r="I41" s="43"/>
      <c r="J41" s="91"/>
      <c r="K41" s="41"/>
      <c r="L41" s="43"/>
      <c r="M41" s="41"/>
      <c r="N41" s="41"/>
      <c r="O41" s="43"/>
      <c r="P41" s="41"/>
      <c r="Q41" s="41"/>
      <c r="R41" s="43"/>
      <c r="S41" s="41"/>
      <c r="T41" s="41"/>
      <c r="U41" s="43"/>
      <c r="V41" s="47"/>
      <c r="W41" s="65"/>
      <c r="X41" s="43"/>
      <c r="Y41" s="47"/>
      <c r="Z41" s="65"/>
      <c r="AA41" s="41"/>
      <c r="AB41" s="47"/>
    </row>
    <row r="42" spans="1:28" ht="12.75">
      <c r="A42" s="90">
        <v>38</v>
      </c>
      <c r="B42" s="139"/>
      <c r="C42" s="54"/>
      <c r="D42" s="56">
        <f>SUM(G42+J42+M42+P42+S42+V42+Y42+AB42)</f>
        <v>0</v>
      </c>
      <c r="E42" s="41"/>
      <c r="F42" s="43" t="s">
        <v>31</v>
      </c>
      <c r="G42" s="91">
        <f>IF(F42="-",0,VLOOKUP(F42,Puntajes!$B$5:$C$14,2,FALSE))</f>
        <v>0</v>
      </c>
      <c r="H42" s="41"/>
      <c r="I42" s="43"/>
      <c r="J42" s="91"/>
      <c r="K42" s="41"/>
      <c r="L42" s="43"/>
      <c r="M42" s="41"/>
      <c r="N42" s="41"/>
      <c r="O42" s="43"/>
      <c r="P42" s="41"/>
      <c r="Q42" s="41"/>
      <c r="R42" s="43"/>
      <c r="S42" s="41"/>
      <c r="T42" s="41"/>
      <c r="U42" s="43"/>
      <c r="V42" s="47"/>
      <c r="W42" s="65"/>
      <c r="X42" s="43"/>
      <c r="Y42" s="47"/>
      <c r="Z42" s="65"/>
      <c r="AA42" s="41"/>
      <c r="AB42" s="47"/>
    </row>
    <row r="43" spans="1:28" ht="12.75">
      <c r="A43" s="90">
        <v>39</v>
      </c>
      <c r="B43" s="139"/>
      <c r="C43" s="54"/>
      <c r="D43" s="56">
        <f>SUM(G43+J43+M43+P43+S43+V43+Y43+AB43)</f>
        <v>0</v>
      </c>
      <c r="E43" s="41"/>
      <c r="F43" s="43" t="s">
        <v>31</v>
      </c>
      <c r="G43" s="91">
        <f>IF(F43="-",0,VLOOKUP(F43,Puntajes!$B$5:$C$14,2,FALSE))</f>
        <v>0</v>
      </c>
      <c r="H43" s="41"/>
      <c r="I43" s="43"/>
      <c r="J43" s="91"/>
      <c r="K43" s="41"/>
      <c r="L43" s="43"/>
      <c r="M43" s="41"/>
      <c r="N43" s="41"/>
      <c r="O43" s="43"/>
      <c r="P43" s="41"/>
      <c r="Q43" s="41"/>
      <c r="R43" s="43"/>
      <c r="S43" s="41"/>
      <c r="T43" s="41"/>
      <c r="U43" s="43"/>
      <c r="V43" s="47"/>
      <c r="W43" s="65"/>
      <c r="X43" s="43"/>
      <c r="Y43" s="47"/>
      <c r="Z43" s="65"/>
      <c r="AA43" s="41"/>
      <c r="AB43" s="47"/>
    </row>
    <row r="44" spans="1:28" ht="12.75" customHeight="1">
      <c r="A44" s="101">
        <v>40</v>
      </c>
      <c r="B44" s="140"/>
      <c r="C44" s="141"/>
      <c r="D44" s="104">
        <f>SUM(G44+J44+M44+P44+S44+V44+Y44+AB44)</f>
        <v>0</v>
      </c>
      <c r="E44" s="105"/>
      <c r="F44" s="98" t="s">
        <v>31</v>
      </c>
      <c r="G44" s="106">
        <f>IF(F44="-",0,VLOOKUP(F44,Puntajes!$B$5:$C$14,2,FALSE))</f>
        <v>0</v>
      </c>
      <c r="H44" s="105"/>
      <c r="I44" s="98"/>
      <c r="J44" s="106"/>
      <c r="K44" s="105"/>
      <c r="L44" s="98"/>
      <c r="M44" s="105"/>
      <c r="N44" s="105"/>
      <c r="O44" s="98"/>
      <c r="P44" s="105"/>
      <c r="Q44" s="105"/>
      <c r="R44" s="98"/>
      <c r="S44" s="105"/>
      <c r="T44" s="105"/>
      <c r="U44" s="98"/>
      <c r="V44" s="99"/>
      <c r="W44" s="65"/>
      <c r="X44" s="43"/>
      <c r="Y44" s="47"/>
      <c r="Z44" s="65"/>
      <c r="AA44" s="41"/>
      <c r="AB44" s="47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/>
  <pageMargins left="0.2361111111111111" right="0.2361111111111111" top="0.2798611111111111" bottom="0.27986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pane xSplit="4" topLeftCell="E1" activePane="topRight" state="frozen"/>
      <selection pane="topLeft" activeCell="A1" sqref="A1"/>
      <selection pane="topRight" activeCell="L16" sqref="L16"/>
    </sheetView>
  </sheetViews>
  <sheetFormatPr defaultColWidth="11.421875" defaultRowHeight="12.75"/>
  <cols>
    <col min="1" max="1" width="4.7109375" style="15" customWidth="1"/>
    <col min="2" max="2" width="23.57421875" style="15" customWidth="1"/>
    <col min="3" max="3" width="6.00390625" style="15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142" t="s">
        <v>8</v>
      </c>
      <c r="B1" s="19"/>
      <c r="C1" s="19"/>
      <c r="D1" s="19"/>
      <c r="E1" s="18"/>
      <c r="F1" s="19"/>
      <c r="G1" s="20"/>
      <c r="H1" s="18"/>
      <c r="I1" s="19"/>
      <c r="J1" s="20"/>
      <c r="K1" s="18"/>
      <c r="L1" s="19"/>
      <c r="M1" s="20"/>
      <c r="N1" s="18"/>
      <c r="O1" s="19"/>
      <c r="P1" s="20"/>
      <c r="Q1" s="18"/>
      <c r="R1" s="19"/>
      <c r="S1" s="20"/>
      <c r="T1" s="18"/>
      <c r="U1" s="19"/>
      <c r="V1" s="20"/>
      <c r="W1" s="18"/>
      <c r="X1" s="19"/>
      <c r="Y1" s="20"/>
      <c r="Z1" s="18"/>
      <c r="AA1" s="19"/>
      <c r="AB1" s="20"/>
    </row>
    <row r="2" spans="1:28" ht="12.75">
      <c r="A2" s="143"/>
      <c r="B2" s="144"/>
      <c r="C2" s="144"/>
      <c r="D2" s="145"/>
      <c r="E2" s="146"/>
      <c r="F2" s="147"/>
      <c r="G2" s="146"/>
      <c r="H2" s="146"/>
      <c r="I2" s="147"/>
      <c r="J2" s="146"/>
      <c r="K2" s="146"/>
      <c r="L2" s="147"/>
      <c r="M2" s="146"/>
      <c r="N2" s="146"/>
      <c r="O2" s="147"/>
      <c r="P2" s="146"/>
      <c r="Q2" s="146"/>
      <c r="R2" s="147"/>
      <c r="S2" s="146"/>
      <c r="T2" s="146"/>
      <c r="U2" s="147"/>
      <c r="V2" s="146"/>
      <c r="W2" s="146"/>
      <c r="X2" s="147"/>
      <c r="Y2" s="146"/>
      <c r="Z2" s="146"/>
      <c r="AA2" s="147"/>
      <c r="AB2" s="146"/>
    </row>
    <row r="3" spans="1:28" ht="12.75" customHeight="1">
      <c r="A3" s="71" t="s">
        <v>154</v>
      </c>
      <c r="B3" s="71"/>
      <c r="C3" s="71"/>
      <c r="D3" s="148" t="s">
        <v>10</v>
      </c>
      <c r="E3" s="73" t="s">
        <v>11</v>
      </c>
      <c r="F3" s="73"/>
      <c r="G3" s="73"/>
      <c r="H3" s="73" t="s">
        <v>12</v>
      </c>
      <c r="I3" s="73"/>
      <c r="J3" s="73"/>
      <c r="K3" s="73" t="s">
        <v>13</v>
      </c>
      <c r="L3" s="73"/>
      <c r="M3" s="73"/>
      <c r="N3" s="73" t="s">
        <v>14</v>
      </c>
      <c r="O3" s="73"/>
      <c r="P3" s="73"/>
      <c r="Q3" s="73" t="s">
        <v>15</v>
      </c>
      <c r="R3" s="73"/>
      <c r="S3" s="73"/>
      <c r="T3" s="73" t="s">
        <v>16</v>
      </c>
      <c r="U3" s="73"/>
      <c r="V3" s="73"/>
      <c r="W3" s="73" t="s">
        <v>17</v>
      </c>
      <c r="X3" s="73"/>
      <c r="Y3" s="73"/>
      <c r="Z3" s="73" t="s">
        <v>18</v>
      </c>
      <c r="AA3" s="73"/>
      <c r="AB3" s="73"/>
    </row>
    <row r="4" spans="1:28" ht="12.75" customHeight="1">
      <c r="A4" s="71"/>
      <c r="B4" s="71"/>
      <c r="C4" s="71"/>
      <c r="D4" s="148"/>
      <c r="E4" s="76" t="s">
        <v>19</v>
      </c>
      <c r="F4" s="76"/>
      <c r="G4" s="76"/>
      <c r="H4" s="76" t="s">
        <v>20</v>
      </c>
      <c r="I4" s="76"/>
      <c r="J4" s="76"/>
      <c r="K4" s="76" t="s">
        <v>21</v>
      </c>
      <c r="L4" s="76"/>
      <c r="M4" s="76"/>
      <c r="N4" s="76" t="s">
        <v>20</v>
      </c>
      <c r="O4" s="76"/>
      <c r="P4" s="76"/>
      <c r="Q4" s="76"/>
      <c r="R4" s="76"/>
      <c r="S4" s="76"/>
      <c r="T4" s="76"/>
      <c r="U4" s="76"/>
      <c r="V4" s="76"/>
      <c r="W4" s="76" t="s">
        <v>115</v>
      </c>
      <c r="X4" s="76"/>
      <c r="Y4" s="76"/>
      <c r="Z4" s="76"/>
      <c r="AA4" s="76"/>
      <c r="AB4" s="76"/>
    </row>
    <row r="5" spans="1:28" ht="12.75">
      <c r="A5" s="78" t="s">
        <v>155</v>
      </c>
      <c r="B5" s="78"/>
      <c r="C5" s="78"/>
      <c r="D5" s="148"/>
      <c r="E5" s="79">
        <v>42155</v>
      </c>
      <c r="F5" s="79"/>
      <c r="G5" s="79"/>
      <c r="H5" s="79">
        <v>42169</v>
      </c>
      <c r="I5" s="79"/>
      <c r="J5" s="79"/>
      <c r="K5" s="79">
        <v>42218</v>
      </c>
      <c r="L5" s="79"/>
      <c r="M5" s="79"/>
      <c r="N5" s="79">
        <v>42253</v>
      </c>
      <c r="O5" s="79"/>
      <c r="P5" s="79"/>
      <c r="Q5" s="79">
        <v>42288</v>
      </c>
      <c r="R5" s="79"/>
      <c r="S5" s="79"/>
      <c r="T5" s="79">
        <v>42331</v>
      </c>
      <c r="U5" s="79"/>
      <c r="V5" s="79"/>
      <c r="W5" s="79">
        <v>41595</v>
      </c>
      <c r="X5" s="79"/>
      <c r="Y5" s="79"/>
      <c r="Z5" s="79"/>
      <c r="AA5" s="79"/>
      <c r="AB5" s="79"/>
    </row>
    <row r="6" spans="1:28" ht="12.75">
      <c r="A6" s="149" t="s">
        <v>23</v>
      </c>
      <c r="B6" s="150" t="s">
        <v>24</v>
      </c>
      <c r="C6" s="151" t="s">
        <v>156</v>
      </c>
      <c r="D6" s="148"/>
      <c r="E6" s="84" t="s">
        <v>26</v>
      </c>
      <c r="F6" s="84" t="s">
        <v>23</v>
      </c>
      <c r="G6" s="85" t="s">
        <v>27</v>
      </c>
      <c r="H6" s="84" t="s">
        <v>26</v>
      </c>
      <c r="I6" s="84" t="s">
        <v>23</v>
      </c>
      <c r="J6" s="85" t="s">
        <v>27</v>
      </c>
      <c r="K6" s="84" t="s">
        <v>26</v>
      </c>
      <c r="L6" s="84" t="s">
        <v>23</v>
      </c>
      <c r="M6" s="85" t="s">
        <v>27</v>
      </c>
      <c r="N6" s="84" t="s">
        <v>26</v>
      </c>
      <c r="O6" s="84" t="s">
        <v>23</v>
      </c>
      <c r="P6" s="85" t="s">
        <v>27</v>
      </c>
      <c r="Q6" s="84" t="s">
        <v>26</v>
      </c>
      <c r="R6" s="84" t="s">
        <v>23</v>
      </c>
      <c r="S6" s="85" t="s">
        <v>27</v>
      </c>
      <c r="T6" s="84" t="s">
        <v>26</v>
      </c>
      <c r="U6" s="84" t="s">
        <v>23</v>
      </c>
      <c r="V6" s="85" t="s">
        <v>27</v>
      </c>
      <c r="W6" s="84" t="s">
        <v>26</v>
      </c>
      <c r="X6" s="84" t="s">
        <v>23</v>
      </c>
      <c r="Y6" s="85" t="s">
        <v>27</v>
      </c>
      <c r="Z6" s="84" t="s">
        <v>26</v>
      </c>
      <c r="AA6" s="84" t="s">
        <v>23</v>
      </c>
      <c r="AB6" s="85" t="s">
        <v>27</v>
      </c>
    </row>
    <row r="7" spans="1:28" ht="12.75">
      <c r="A7" s="33">
        <v>1</v>
      </c>
      <c r="B7" s="152"/>
      <c r="C7" s="153"/>
      <c r="D7" s="154">
        <f>SUM(G7+J7+M7+P7+S7+V7+Y7+AB7)</f>
        <v>0</v>
      </c>
      <c r="E7" s="155" t="s">
        <v>157</v>
      </c>
      <c r="F7" s="155"/>
      <c r="G7" s="155"/>
      <c r="H7" s="156" t="s">
        <v>157</v>
      </c>
      <c r="I7" s="156"/>
      <c r="J7" s="156"/>
      <c r="K7" s="157" t="s">
        <v>157</v>
      </c>
      <c r="L7" s="157"/>
      <c r="M7" s="157"/>
      <c r="N7" s="157" t="s">
        <v>157</v>
      </c>
      <c r="O7" s="157"/>
      <c r="P7" s="157"/>
      <c r="Q7" s="40"/>
      <c r="R7" s="43" t="s">
        <v>31</v>
      </c>
      <c r="S7" s="47"/>
      <c r="T7" s="40"/>
      <c r="U7" s="43" t="s">
        <v>31</v>
      </c>
      <c r="V7" s="47"/>
      <c r="W7" s="40"/>
      <c r="X7" s="43" t="s">
        <v>31</v>
      </c>
      <c r="Y7" s="47"/>
      <c r="Z7" s="40"/>
      <c r="AA7" s="43"/>
      <c r="AB7" s="47"/>
    </row>
    <row r="8" spans="1:28" ht="12.75">
      <c r="A8" s="50" t="s">
        <v>95</v>
      </c>
      <c r="B8" s="158"/>
      <c r="C8" s="159"/>
      <c r="D8" s="160">
        <f>SUM(G8+J8+M8+P8+S8+V8+Y8+AB8)</f>
        <v>0</v>
      </c>
      <c r="E8" s="161"/>
      <c r="F8" s="162"/>
      <c r="G8" s="163"/>
      <c r="H8" s="161"/>
      <c r="I8" s="162"/>
      <c r="J8" s="163"/>
      <c r="K8" s="161"/>
      <c r="L8" s="162"/>
      <c r="M8" s="163"/>
      <c r="N8" s="161"/>
      <c r="O8" s="162"/>
      <c r="P8" s="163"/>
      <c r="Q8" s="40"/>
      <c r="R8" s="164" t="s">
        <v>31</v>
      </c>
      <c r="S8" s="66"/>
      <c r="T8" s="40"/>
      <c r="U8" s="43" t="s">
        <v>31</v>
      </c>
      <c r="V8" s="47"/>
      <c r="W8" s="40"/>
      <c r="X8" s="43" t="s">
        <v>31</v>
      </c>
      <c r="Y8" s="47"/>
      <c r="Z8" s="96"/>
      <c r="AA8" s="43"/>
      <c r="AB8" s="47"/>
    </row>
    <row r="9" spans="1:28" ht="12.75">
      <c r="A9" s="50" t="s">
        <v>97</v>
      </c>
      <c r="B9" s="158"/>
      <c r="C9" s="159"/>
      <c r="D9" s="160">
        <f>SUM(G9+J9+M9+P9+S9+V9+Y9+AB9)</f>
        <v>0</v>
      </c>
      <c r="E9" s="165"/>
      <c r="F9" s="166"/>
      <c r="G9" s="167"/>
      <c r="H9" s="165"/>
      <c r="I9" s="166"/>
      <c r="J9" s="167"/>
      <c r="K9" s="165"/>
      <c r="L9" s="168"/>
      <c r="M9" s="169"/>
      <c r="N9" s="165"/>
      <c r="O9" s="168"/>
      <c r="P9" s="169"/>
      <c r="Q9" s="40"/>
      <c r="R9" s="43" t="s">
        <v>31</v>
      </c>
      <c r="S9" s="47"/>
      <c r="T9" s="40"/>
      <c r="U9" s="43" t="s">
        <v>31</v>
      </c>
      <c r="V9" s="47"/>
      <c r="W9" s="40"/>
      <c r="X9" s="43" t="s">
        <v>31</v>
      </c>
      <c r="Y9" s="47"/>
      <c r="Z9" s="40"/>
      <c r="AA9" s="43"/>
      <c r="AB9" s="47"/>
    </row>
    <row r="10" spans="1:28" ht="12.75">
      <c r="A10" s="50" t="s">
        <v>99</v>
      </c>
      <c r="B10" s="158"/>
      <c r="C10" s="159"/>
      <c r="D10" s="160">
        <f>SUM(G10+J10+M10+P10+S10+V10+Y10+AB10)</f>
        <v>0</v>
      </c>
      <c r="E10" s="165"/>
      <c r="F10" s="166"/>
      <c r="G10" s="167"/>
      <c r="H10" s="165"/>
      <c r="I10" s="166"/>
      <c r="J10" s="167"/>
      <c r="K10" s="165"/>
      <c r="L10" s="168"/>
      <c r="M10" s="169"/>
      <c r="N10" s="165"/>
      <c r="O10" s="168"/>
      <c r="P10" s="169"/>
      <c r="Q10" s="40"/>
      <c r="R10" s="43" t="s">
        <v>31</v>
      </c>
      <c r="S10" s="47"/>
      <c r="T10" s="40"/>
      <c r="U10" s="43" t="s">
        <v>31</v>
      </c>
      <c r="V10" s="47"/>
      <c r="W10" s="40"/>
      <c r="X10" s="43" t="s">
        <v>31</v>
      </c>
      <c r="Y10" s="47"/>
      <c r="Z10" s="40"/>
      <c r="AA10" s="43"/>
      <c r="AB10" s="47"/>
    </row>
    <row r="11" spans="1:28" ht="12.75">
      <c r="A11" s="50" t="s">
        <v>158</v>
      </c>
      <c r="B11" s="158"/>
      <c r="C11" s="159"/>
      <c r="D11" s="160">
        <f>SUM(G11+J11+M11+P11+S11+V11+Y11+AB11)</f>
        <v>0</v>
      </c>
      <c r="E11" s="165"/>
      <c r="F11" s="166"/>
      <c r="G11" s="167"/>
      <c r="H11" s="165"/>
      <c r="I11" s="168"/>
      <c r="J11" s="169"/>
      <c r="K11" s="165"/>
      <c r="L11" s="166"/>
      <c r="M11" s="167"/>
      <c r="N11" s="165"/>
      <c r="O11" s="166"/>
      <c r="P11" s="167"/>
      <c r="Q11" s="40"/>
      <c r="R11" s="43" t="s">
        <v>31</v>
      </c>
      <c r="S11" s="47"/>
      <c r="T11" s="40"/>
      <c r="U11" s="43" t="s">
        <v>31</v>
      </c>
      <c r="V11" s="47"/>
      <c r="W11" s="40"/>
      <c r="X11" s="43" t="s">
        <v>31</v>
      </c>
      <c r="Y11" s="47"/>
      <c r="Z11" s="40"/>
      <c r="AA11" s="43"/>
      <c r="AB11" s="47"/>
    </row>
    <row r="12" spans="1:28" ht="12.75">
      <c r="A12" s="50" t="s">
        <v>159</v>
      </c>
      <c r="B12" s="158"/>
      <c r="C12" s="159"/>
      <c r="D12" s="160">
        <f>SUM(G12+J12+M12+P12+S12+V12+Y12+AB12)</f>
        <v>0</v>
      </c>
      <c r="E12" s="165"/>
      <c r="F12" s="168"/>
      <c r="G12" s="169"/>
      <c r="H12" s="165"/>
      <c r="I12" s="166"/>
      <c r="J12" s="167"/>
      <c r="K12" s="165"/>
      <c r="L12" s="168"/>
      <c r="M12" s="169"/>
      <c r="N12" s="165"/>
      <c r="O12" s="168"/>
      <c r="P12" s="169"/>
      <c r="Q12" s="40"/>
      <c r="R12" s="43" t="s">
        <v>31</v>
      </c>
      <c r="S12" s="47"/>
      <c r="T12" s="40"/>
      <c r="U12" s="43" t="s">
        <v>31</v>
      </c>
      <c r="V12" s="47"/>
      <c r="W12" s="40"/>
      <c r="X12" s="43" t="s">
        <v>31</v>
      </c>
      <c r="Y12" s="47"/>
      <c r="Z12" s="40"/>
      <c r="AA12" s="43"/>
      <c r="AB12" s="47"/>
    </row>
    <row r="13" spans="1:28" ht="12.75">
      <c r="A13" s="170" t="s">
        <v>160</v>
      </c>
      <c r="B13" s="171"/>
      <c r="C13" s="172"/>
      <c r="D13" s="160">
        <f>SUM(G13+J13+M13+P13+S13+V13+Y13+AB13)</f>
        <v>0</v>
      </c>
      <c r="E13" s="165"/>
      <c r="F13" s="166"/>
      <c r="G13" s="167"/>
      <c r="H13" s="165"/>
      <c r="I13" s="168"/>
      <c r="J13" s="169"/>
      <c r="K13" s="165"/>
      <c r="L13" s="168"/>
      <c r="M13" s="169"/>
      <c r="N13" s="165"/>
      <c r="O13" s="168"/>
      <c r="P13" s="169"/>
      <c r="Q13" s="62"/>
      <c r="R13" s="95" t="s">
        <v>31</v>
      </c>
      <c r="S13" s="63"/>
      <c r="T13" s="62"/>
      <c r="U13" s="95" t="s">
        <v>31</v>
      </c>
      <c r="V13" s="63"/>
      <c r="W13" s="62"/>
      <c r="X13" s="95" t="s">
        <v>31</v>
      </c>
      <c r="Y13" s="63"/>
      <c r="Z13" s="62"/>
      <c r="AA13" s="95"/>
      <c r="AB13" s="63"/>
    </row>
    <row r="14" spans="1:28" ht="12.75">
      <c r="A14" s="173">
        <v>8</v>
      </c>
      <c r="B14" s="174"/>
      <c r="C14" s="175"/>
      <c r="D14" s="160">
        <f>SUM(G14+J14+M14+P14+S14+V14+Y14+AB14)</f>
        <v>0</v>
      </c>
      <c r="E14" s="165"/>
      <c r="F14" s="166"/>
      <c r="G14" s="167"/>
      <c r="H14" s="165"/>
      <c r="I14" s="166"/>
      <c r="J14" s="167"/>
      <c r="K14" s="165"/>
      <c r="L14" s="166"/>
      <c r="M14" s="167"/>
      <c r="N14" s="165"/>
      <c r="O14" s="166"/>
      <c r="P14" s="167"/>
      <c r="Q14" s="130"/>
      <c r="R14" s="98" t="s">
        <v>31</v>
      </c>
      <c r="S14" s="99"/>
      <c r="T14" s="130"/>
      <c r="U14" s="98" t="s">
        <v>31</v>
      </c>
      <c r="V14" s="99"/>
      <c r="W14" s="130"/>
      <c r="X14" s="98" t="s">
        <v>31</v>
      </c>
      <c r="Y14" s="99"/>
      <c r="Z14" s="130"/>
      <c r="AA14" s="98"/>
      <c r="AB14" s="99"/>
    </row>
    <row r="15" spans="2:4" ht="12.75">
      <c r="B15" s="176"/>
      <c r="C15" s="176"/>
      <c r="D15" s="176"/>
    </row>
    <row r="16" spans="1:28" ht="12.75">
      <c r="A16" s="177"/>
      <c r="B16" s="176"/>
      <c r="C16" s="176"/>
      <c r="D16" s="176"/>
      <c r="E16" s="178"/>
      <c r="F16" s="179"/>
      <c r="G16" s="179"/>
      <c r="H16" s="178"/>
      <c r="I16" s="180"/>
      <c r="J16" s="180"/>
      <c r="K16" s="181"/>
      <c r="L16" s="180"/>
      <c r="M16" s="180"/>
      <c r="N16" s="178"/>
      <c r="O16" s="179"/>
      <c r="P16" s="179"/>
      <c r="Q16" s="178"/>
      <c r="R16" s="180"/>
      <c r="S16" s="180"/>
      <c r="T16" s="181"/>
      <c r="U16" s="180"/>
      <c r="V16" s="180"/>
      <c r="W16" s="178"/>
      <c r="X16" s="180"/>
      <c r="Y16" s="180"/>
      <c r="Z16" s="181"/>
      <c r="AA16" s="180"/>
      <c r="AB16" s="180"/>
    </row>
    <row r="17" spans="1:28" ht="12.75">
      <c r="A17" s="180"/>
      <c r="B17" s="176"/>
      <c r="C17" s="176"/>
      <c r="D17" s="176"/>
      <c r="E17" s="181"/>
      <c r="F17" s="180"/>
      <c r="G17" s="180"/>
      <c r="H17" s="181"/>
      <c r="I17" s="182"/>
      <c r="J17" s="182"/>
      <c r="K17" s="182"/>
      <c r="L17" s="182"/>
      <c r="M17" s="182"/>
      <c r="N17" s="181"/>
      <c r="O17" s="180"/>
      <c r="P17" s="180"/>
      <c r="Q17" s="181"/>
      <c r="R17" s="182"/>
      <c r="S17" s="182"/>
      <c r="T17" s="182"/>
      <c r="U17" s="182"/>
      <c r="V17" s="182"/>
      <c r="W17" s="181"/>
      <c r="X17" s="182"/>
      <c r="Y17" s="182"/>
      <c r="Z17" s="182"/>
      <c r="AA17" s="182"/>
      <c r="AB17" s="182"/>
    </row>
    <row r="18" spans="1:28" ht="12.75">
      <c r="A18" s="183"/>
      <c r="E18" s="182"/>
      <c r="F18" s="182"/>
      <c r="G18" s="182"/>
      <c r="H18" s="182"/>
      <c r="I18" s="180"/>
      <c r="J18" s="180"/>
      <c r="K18" s="181"/>
      <c r="L18" s="180"/>
      <c r="M18" s="180"/>
      <c r="N18" s="182"/>
      <c r="O18" s="182"/>
      <c r="P18" s="182"/>
      <c r="Q18" s="182"/>
      <c r="R18" s="180"/>
      <c r="S18" s="180"/>
      <c r="T18" s="181"/>
      <c r="U18" s="180"/>
      <c r="V18" s="180"/>
      <c r="W18" s="182"/>
      <c r="X18" s="180"/>
      <c r="Y18" s="180"/>
      <c r="Z18" s="181"/>
      <c r="AA18" s="180"/>
      <c r="AB18" s="180"/>
    </row>
    <row r="19" spans="1:28" ht="12.75">
      <c r="A19" s="180"/>
      <c r="E19" s="181"/>
      <c r="F19" s="180"/>
      <c r="G19" s="180"/>
      <c r="H19" s="181"/>
      <c r="I19" s="180"/>
      <c r="J19" s="180"/>
      <c r="K19" s="181"/>
      <c r="L19" s="180"/>
      <c r="M19" s="180"/>
      <c r="N19" s="181"/>
      <c r="O19" s="180"/>
      <c r="P19" s="180"/>
      <c r="Q19" s="181"/>
      <c r="R19" s="180"/>
      <c r="S19" s="180"/>
      <c r="T19" s="181"/>
      <c r="U19" s="180"/>
      <c r="V19" s="180"/>
      <c r="W19" s="181"/>
      <c r="X19" s="180"/>
      <c r="Y19" s="180"/>
      <c r="Z19" s="181"/>
      <c r="AA19" s="180"/>
      <c r="AB19" s="180"/>
    </row>
    <row r="20" spans="1:28" ht="12.75">
      <c r="A20" s="180"/>
      <c r="E20" s="181"/>
      <c r="F20" s="180"/>
      <c r="G20" s="180"/>
      <c r="H20" s="181"/>
      <c r="I20" s="184"/>
      <c r="J20" s="184"/>
      <c r="K20" s="178"/>
      <c r="L20" s="184"/>
      <c r="M20" s="184"/>
      <c r="N20" s="181"/>
      <c r="O20" s="180"/>
      <c r="P20" s="180"/>
      <c r="Q20" s="181"/>
      <c r="R20" s="184"/>
      <c r="S20" s="184"/>
      <c r="T20" s="178"/>
      <c r="U20" s="184"/>
      <c r="V20" s="184"/>
      <c r="W20" s="181"/>
      <c r="X20" s="184"/>
      <c r="Y20" s="184"/>
      <c r="Z20" s="178"/>
      <c r="AA20" s="184"/>
      <c r="AB20" s="184"/>
    </row>
    <row r="21" spans="1:28" ht="12.75">
      <c r="A21" s="184"/>
      <c r="B21" s="184"/>
      <c r="C21" s="184"/>
      <c r="D21" s="184"/>
      <c r="E21" s="178"/>
      <c r="F21" s="184"/>
      <c r="G21" s="184"/>
      <c r="H21" s="178"/>
      <c r="I21" s="184"/>
      <c r="J21" s="184"/>
      <c r="K21" s="178"/>
      <c r="L21" s="184"/>
      <c r="M21" s="184"/>
      <c r="N21" s="178"/>
      <c r="O21" s="184"/>
      <c r="P21" s="184"/>
      <c r="Q21" s="178"/>
      <c r="R21" s="184"/>
      <c r="S21" s="184"/>
      <c r="T21" s="178"/>
      <c r="U21" s="184"/>
      <c r="V21" s="184"/>
      <c r="W21" s="178"/>
      <c r="X21" s="184"/>
      <c r="Y21" s="184"/>
      <c r="Z21" s="178"/>
      <c r="AA21" s="184"/>
      <c r="AB21" s="184"/>
    </row>
    <row r="22" spans="1:28" ht="12.75">
      <c r="A22" s="184"/>
      <c r="B22" s="184"/>
      <c r="C22" s="184"/>
      <c r="D22" s="184"/>
      <c r="E22" s="178"/>
      <c r="F22" s="184"/>
      <c r="G22" s="184"/>
      <c r="H22" s="178"/>
      <c r="I22" s="184"/>
      <c r="J22" s="184"/>
      <c r="K22" s="178"/>
      <c r="L22" s="184"/>
      <c r="M22" s="184"/>
      <c r="N22" s="178"/>
      <c r="O22" s="184"/>
      <c r="P22" s="184"/>
      <c r="Q22" s="178"/>
      <c r="R22" s="184"/>
      <c r="S22" s="184"/>
      <c r="T22" s="178"/>
      <c r="U22" s="184"/>
      <c r="V22" s="184"/>
      <c r="W22" s="178"/>
      <c r="X22" s="184"/>
      <c r="Y22" s="184"/>
      <c r="Z22" s="178"/>
      <c r="AA22" s="184"/>
      <c r="AB22" s="184"/>
    </row>
    <row r="23" spans="1:23" ht="12.75">
      <c r="A23" s="184"/>
      <c r="B23" s="184"/>
      <c r="C23" s="184"/>
      <c r="D23" s="184"/>
      <c r="E23" s="178"/>
      <c r="F23" s="184"/>
      <c r="G23" s="184"/>
      <c r="H23" s="178"/>
      <c r="N23" s="178"/>
      <c r="O23" s="184"/>
      <c r="P23" s="184"/>
      <c r="Q23" s="178"/>
      <c r="W23" s="178"/>
    </row>
  </sheetData>
  <sheetProtection selectLockedCells="1" selectUnlockedCells="1"/>
  <mergeCells count="31">
    <mergeCell ref="A3:C4"/>
    <mergeCell ref="D3:D6"/>
    <mergeCell ref="E3:G3"/>
    <mergeCell ref="H3:J3"/>
    <mergeCell ref="K3:M3"/>
    <mergeCell ref="N3:P3"/>
    <mergeCell ref="Q3:S3"/>
    <mergeCell ref="T3:V3"/>
    <mergeCell ref="W3:Y3"/>
    <mergeCell ref="Z3:AB3"/>
    <mergeCell ref="E4:G4"/>
    <mergeCell ref="H4:J4"/>
    <mergeCell ref="K4:M4"/>
    <mergeCell ref="N4:P4"/>
    <mergeCell ref="Q4:S4"/>
    <mergeCell ref="T4:V4"/>
    <mergeCell ref="W4:Y4"/>
    <mergeCell ref="Z4:AB4"/>
    <mergeCell ref="A5:C5"/>
    <mergeCell ref="E5:G5"/>
    <mergeCell ref="H5:J5"/>
    <mergeCell ref="K5:M5"/>
    <mergeCell ref="N5:P5"/>
    <mergeCell ref="Q5:S5"/>
    <mergeCell ref="T5:V5"/>
    <mergeCell ref="W5:Y5"/>
    <mergeCell ref="Z5:AB5"/>
    <mergeCell ref="E7:G7"/>
    <mergeCell ref="H7:J7"/>
    <mergeCell ref="K7:M7"/>
    <mergeCell ref="N7:P7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"/>
  <sheetViews>
    <sheetView zoomScale="85" zoomScaleNormal="85" workbookViewId="0" topLeftCell="A1">
      <pane xSplit="4" topLeftCell="E1" activePane="topRight" state="frozen"/>
      <selection pane="topLeft" activeCell="A1" sqref="A1"/>
      <selection pane="topRight" activeCell="B12" sqref="B12"/>
    </sheetView>
  </sheetViews>
  <sheetFormatPr defaultColWidth="11.421875" defaultRowHeight="12.75"/>
  <cols>
    <col min="1" max="1" width="4.7109375" style="15" customWidth="1"/>
    <col min="2" max="2" width="23.57421875" style="15" customWidth="1"/>
    <col min="3" max="3" width="10.57421875" style="15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8"/>
      <c r="X1" s="19"/>
      <c r="Y1" s="20"/>
      <c r="Z1" s="18"/>
      <c r="AA1" s="19"/>
      <c r="AB1" s="20"/>
    </row>
    <row r="2" spans="1:28" ht="12.75" customHeight="1">
      <c r="A2" s="21" t="s">
        <v>161</v>
      </c>
      <c r="B2" s="21"/>
      <c r="C2" s="21"/>
      <c r="D2" s="110" t="s">
        <v>10</v>
      </c>
      <c r="E2" s="23" t="s">
        <v>11</v>
      </c>
      <c r="F2" s="23"/>
      <c r="G2" s="23"/>
      <c r="H2" s="23" t="s">
        <v>12</v>
      </c>
      <c r="I2" s="23"/>
      <c r="J2" s="23"/>
      <c r="K2" s="23" t="s">
        <v>13</v>
      </c>
      <c r="L2" s="23"/>
      <c r="M2" s="23"/>
      <c r="N2" s="23" t="s">
        <v>14</v>
      </c>
      <c r="O2" s="23"/>
      <c r="P2" s="23"/>
      <c r="Q2" s="23" t="s">
        <v>15</v>
      </c>
      <c r="R2" s="23"/>
      <c r="S2" s="23"/>
      <c r="T2" s="23" t="s">
        <v>16</v>
      </c>
      <c r="U2" s="23"/>
      <c r="V2" s="23"/>
      <c r="W2" s="23" t="s">
        <v>17</v>
      </c>
      <c r="X2" s="23"/>
      <c r="Y2" s="23"/>
      <c r="Z2" s="23" t="s">
        <v>18</v>
      </c>
      <c r="AA2" s="23"/>
      <c r="AB2" s="23"/>
    </row>
    <row r="3" spans="1:28" ht="12.75" customHeight="1">
      <c r="A3" s="21"/>
      <c r="B3" s="21"/>
      <c r="C3" s="21"/>
      <c r="D3" s="110"/>
      <c r="E3" s="24" t="s">
        <v>19</v>
      </c>
      <c r="F3" s="24"/>
      <c r="G3" s="24"/>
      <c r="H3" s="24" t="s">
        <v>20</v>
      </c>
      <c r="I3" s="24"/>
      <c r="J3" s="24"/>
      <c r="K3" s="24" t="s">
        <v>21</v>
      </c>
      <c r="L3" s="24"/>
      <c r="M3" s="24"/>
      <c r="N3" s="24" t="s">
        <v>20</v>
      </c>
      <c r="O3" s="24"/>
      <c r="P3" s="24"/>
      <c r="Q3" s="25"/>
      <c r="R3" s="25"/>
      <c r="S3" s="25"/>
      <c r="T3" s="25"/>
      <c r="U3" s="25"/>
      <c r="V3" s="25"/>
      <c r="W3" s="25" t="s">
        <v>115</v>
      </c>
      <c r="X3" s="25"/>
      <c r="Y3" s="25"/>
      <c r="Z3" s="25"/>
      <c r="AA3" s="25"/>
      <c r="AB3" s="25"/>
    </row>
    <row r="4" spans="1:28" ht="12.75" customHeight="1">
      <c r="A4" s="26" t="s">
        <v>162</v>
      </c>
      <c r="B4" s="26"/>
      <c r="C4" s="26"/>
      <c r="D4" s="110"/>
      <c r="E4" s="27">
        <v>42155</v>
      </c>
      <c r="F4" s="27"/>
      <c r="G4" s="27"/>
      <c r="H4" s="27">
        <v>42169</v>
      </c>
      <c r="I4" s="27"/>
      <c r="J4" s="27"/>
      <c r="K4" s="27">
        <v>42239</v>
      </c>
      <c r="L4" s="27"/>
      <c r="M4" s="27"/>
      <c r="N4" s="27">
        <v>42260</v>
      </c>
      <c r="O4" s="27"/>
      <c r="P4" s="27"/>
      <c r="Q4" s="27">
        <v>42288</v>
      </c>
      <c r="R4" s="27"/>
      <c r="S4" s="27"/>
      <c r="T4" s="27">
        <v>42331</v>
      </c>
      <c r="U4" s="27"/>
      <c r="V4" s="27"/>
      <c r="W4" s="27">
        <v>41595</v>
      </c>
      <c r="X4" s="27"/>
      <c r="Y4" s="27"/>
      <c r="Z4" s="27"/>
      <c r="AA4" s="27"/>
      <c r="AB4" s="27"/>
    </row>
    <row r="5" spans="1:28" ht="12.75">
      <c r="A5" s="28" t="s">
        <v>23</v>
      </c>
      <c r="B5" s="29" t="s">
        <v>24</v>
      </c>
      <c r="C5" s="30" t="s">
        <v>25</v>
      </c>
      <c r="D5" s="110"/>
      <c r="E5" s="31" t="s">
        <v>26</v>
      </c>
      <c r="F5" s="31" t="s">
        <v>23</v>
      </c>
      <c r="G5" s="32" t="s">
        <v>27</v>
      </c>
      <c r="H5" s="31" t="s">
        <v>26</v>
      </c>
      <c r="I5" s="31" t="s">
        <v>23</v>
      </c>
      <c r="J5" s="32" t="s">
        <v>27</v>
      </c>
      <c r="K5" s="31" t="s">
        <v>26</v>
      </c>
      <c r="L5" s="31" t="s">
        <v>23</v>
      </c>
      <c r="M5" s="32" t="s">
        <v>27</v>
      </c>
      <c r="N5" s="31" t="s">
        <v>26</v>
      </c>
      <c r="O5" s="31" t="s">
        <v>23</v>
      </c>
      <c r="P5" s="32" t="s">
        <v>27</v>
      </c>
      <c r="Q5" s="31" t="s">
        <v>26</v>
      </c>
      <c r="R5" s="31" t="s">
        <v>23</v>
      </c>
      <c r="S5" s="32" t="s">
        <v>27</v>
      </c>
      <c r="T5" s="31" t="s">
        <v>26</v>
      </c>
      <c r="U5" s="31" t="s">
        <v>23</v>
      </c>
      <c r="V5" s="32" t="s">
        <v>27</v>
      </c>
      <c r="W5" s="31" t="s">
        <v>26</v>
      </c>
      <c r="X5" s="31" t="s">
        <v>23</v>
      </c>
      <c r="Y5" s="32" t="s">
        <v>27</v>
      </c>
      <c r="Z5" s="31" t="s">
        <v>26</v>
      </c>
      <c r="AA5" s="31" t="s">
        <v>23</v>
      </c>
      <c r="AB5" s="32" t="s">
        <v>27</v>
      </c>
    </row>
    <row r="6" spans="1:28" s="49" customFormat="1" ht="13.5" customHeight="1">
      <c r="A6" s="33">
        <v>1</v>
      </c>
      <c r="B6" s="34" t="s">
        <v>163</v>
      </c>
      <c r="C6" s="35" t="s">
        <v>128</v>
      </c>
      <c r="D6" s="114">
        <f>SUM(G6+J6+M6+P6+S6+V6+Y6+AB6)</f>
        <v>101</v>
      </c>
      <c r="E6" s="65" t="s">
        <v>83</v>
      </c>
      <c r="F6" s="41">
        <v>3</v>
      </c>
      <c r="G6" s="42">
        <f>IF(F6="-",0,VLOOKUP(F6,Puntajes!$B$5:$C$14,2,FALSE))</f>
        <v>25</v>
      </c>
      <c r="H6" s="185" t="str">
        <f>IF(I6="-","",E6)</f>
        <v>CAL</v>
      </c>
      <c r="I6" s="186">
        <v>2</v>
      </c>
      <c r="J6" s="187">
        <v>31</v>
      </c>
      <c r="K6" s="40" t="str">
        <f>IF(L6="-","",H6)</f>
        <v>CAL</v>
      </c>
      <c r="L6" s="43" t="s">
        <v>39</v>
      </c>
      <c r="M6" s="47">
        <v>20</v>
      </c>
      <c r="N6" s="40" t="str">
        <f>IF(O6="-","",K6)</f>
        <v>CAL</v>
      </c>
      <c r="O6" s="43">
        <v>3</v>
      </c>
      <c r="P6" s="47">
        <v>25</v>
      </c>
      <c r="Q6" s="40" t="str">
        <f>IF(R6="-","",N6)</f>
        <v>CAL</v>
      </c>
      <c r="R6" s="45"/>
      <c r="S6" s="46"/>
      <c r="T6" s="40" t="str">
        <f>IF(U6="-","",Q6)</f>
        <v>CAL</v>
      </c>
      <c r="U6" s="45"/>
      <c r="V6" s="46"/>
      <c r="W6" s="37"/>
      <c r="X6" s="38"/>
      <c r="Y6" s="39"/>
      <c r="Z6" s="37"/>
      <c r="AA6" s="48"/>
      <c r="AB6" s="39"/>
    </row>
    <row r="7" spans="1:28" ht="13.5" customHeight="1">
      <c r="A7" s="50">
        <v>2</v>
      </c>
      <c r="B7" s="51" t="s">
        <v>119</v>
      </c>
      <c r="C7" s="52" t="s">
        <v>55</v>
      </c>
      <c r="D7" s="69">
        <f>SUM(G7+J7+M7+P7+S7+V7+Y7+AB7)</f>
        <v>95</v>
      </c>
      <c r="E7" s="64" t="s">
        <v>56</v>
      </c>
      <c r="F7" s="41" t="s">
        <v>39</v>
      </c>
      <c r="G7" s="42">
        <f>IF(F7="-",0,VLOOKUP(F7,Puntajes!$B$5:$C$14,2,FALSE))</f>
        <v>20</v>
      </c>
      <c r="H7" s="65" t="str">
        <f>IF(I7="-","",E7)</f>
        <v>MAC</v>
      </c>
      <c r="I7" s="41">
        <v>3</v>
      </c>
      <c r="J7" s="42">
        <v>25</v>
      </c>
      <c r="K7" s="65" t="str">
        <f>IF(L7="-","",H7)</f>
        <v>MAC</v>
      </c>
      <c r="L7" s="43">
        <v>3</v>
      </c>
      <c r="M7" s="47">
        <v>25</v>
      </c>
      <c r="N7" s="65" t="str">
        <f>IF(O7="-","",K7)</f>
        <v>MAC</v>
      </c>
      <c r="O7" s="43">
        <v>3</v>
      </c>
      <c r="P7" s="47">
        <v>25</v>
      </c>
      <c r="Q7" s="65" t="str">
        <f>IF(R7="-","",N7)</f>
        <v>MAC</v>
      </c>
      <c r="R7" s="43"/>
      <c r="S7" s="47"/>
      <c r="T7" s="65" t="str">
        <f>IF(U7="-","",Q7)</f>
        <v>MAC</v>
      </c>
      <c r="U7" s="43"/>
      <c r="V7" s="47"/>
      <c r="W7" s="37"/>
      <c r="X7" s="38"/>
      <c r="Y7" s="39"/>
      <c r="Z7" s="40"/>
      <c r="AA7" s="41"/>
      <c r="AB7" s="47"/>
    </row>
    <row r="8" spans="1:28" ht="13.5" customHeight="1">
      <c r="A8" s="50">
        <v>3</v>
      </c>
      <c r="B8" s="51" t="s">
        <v>164</v>
      </c>
      <c r="C8" s="52" t="s">
        <v>118</v>
      </c>
      <c r="D8" s="69">
        <f>SUM(G8+J8+M8+P8+S8+V8+Y8+AB8)</f>
        <v>92</v>
      </c>
      <c r="E8" s="65" t="s">
        <v>118</v>
      </c>
      <c r="F8" s="41" t="s">
        <v>31</v>
      </c>
      <c r="G8" s="42">
        <f>IF(F8="-",0,VLOOKUP(F8,Puntajes!$B$5:$C$14,2,FALSE))</f>
        <v>0</v>
      </c>
      <c r="H8" s="65" t="s">
        <v>118</v>
      </c>
      <c r="I8" s="41" t="s">
        <v>46</v>
      </c>
      <c r="J8" s="42">
        <v>16</v>
      </c>
      <c r="K8" s="89" t="str">
        <f>IF(L8="-","",H8)</f>
        <v>GTM</v>
      </c>
      <c r="L8" s="38">
        <v>1</v>
      </c>
      <c r="M8" s="39">
        <v>38</v>
      </c>
      <c r="N8" s="89" t="str">
        <f>IF(O8="-","",K8)</f>
        <v>GTM</v>
      </c>
      <c r="O8" s="38">
        <v>1</v>
      </c>
      <c r="P8" s="39">
        <v>38</v>
      </c>
      <c r="Q8" s="65" t="str">
        <f>IF(R8="-","",N8)</f>
        <v>GTM</v>
      </c>
      <c r="R8" s="43"/>
      <c r="S8" s="47"/>
      <c r="T8" s="65" t="str">
        <f>IF(U8="-","",Q8)</f>
        <v>GTM</v>
      </c>
      <c r="U8" s="43"/>
      <c r="V8" s="47"/>
      <c r="W8" s="40"/>
      <c r="X8" s="43"/>
      <c r="Y8" s="47"/>
      <c r="Z8" s="40"/>
      <c r="AA8" s="41"/>
      <c r="AB8" s="47"/>
    </row>
    <row r="9" spans="1:28" ht="13.5" customHeight="1">
      <c r="A9" s="50">
        <v>4</v>
      </c>
      <c r="B9" s="51" t="s">
        <v>165</v>
      </c>
      <c r="C9" s="52" t="s">
        <v>128</v>
      </c>
      <c r="D9" s="69">
        <f>SUM(G9+J9+M9+P9+S9+V9+Y9+AB9)</f>
        <v>91</v>
      </c>
      <c r="E9" s="65" t="s">
        <v>83</v>
      </c>
      <c r="F9" s="41" t="s">
        <v>39</v>
      </c>
      <c r="G9" s="42">
        <f>IF(F9="-",0,VLOOKUP(F9,Puntajes!$B$5:$C$14,2,FALSE))</f>
        <v>20</v>
      </c>
      <c r="H9" s="65" t="str">
        <f>IF(I9="-","",E9)</f>
        <v>CAL</v>
      </c>
      <c r="I9" s="41" t="s">
        <v>39</v>
      </c>
      <c r="J9" s="42">
        <v>20</v>
      </c>
      <c r="K9" s="65" t="str">
        <f>IF(L9="-","",H9)</f>
        <v>CAL</v>
      </c>
      <c r="L9" s="43">
        <v>2</v>
      </c>
      <c r="M9" s="47">
        <v>31</v>
      </c>
      <c r="N9" s="65" t="str">
        <f>IF(O9="-","",K9)</f>
        <v>CAL</v>
      </c>
      <c r="O9" s="43" t="s">
        <v>39</v>
      </c>
      <c r="P9" s="47">
        <v>20</v>
      </c>
      <c r="Q9" s="65" t="str">
        <f>IF(R9="-","",N9)</f>
        <v>CAL</v>
      </c>
      <c r="R9" s="43"/>
      <c r="S9" s="47"/>
      <c r="T9" s="65" t="str">
        <f>IF(U9="-","",Q9)</f>
        <v>CAL</v>
      </c>
      <c r="U9" s="43"/>
      <c r="V9" s="47"/>
      <c r="W9" s="40"/>
      <c r="X9" s="43"/>
      <c r="Y9" s="47"/>
      <c r="Z9" s="40"/>
      <c r="AA9" s="41"/>
      <c r="AB9" s="47"/>
    </row>
    <row r="10" spans="1:28" ht="13.5" customHeight="1">
      <c r="A10" s="50">
        <v>5</v>
      </c>
      <c r="B10" s="51" t="s">
        <v>117</v>
      </c>
      <c r="C10" s="52" t="s">
        <v>118</v>
      </c>
      <c r="D10" s="69">
        <f>SUM(G10+J10+M10+P10+S10+V10+Y10+AB10)</f>
        <v>81</v>
      </c>
      <c r="E10" s="65" t="s">
        <v>118</v>
      </c>
      <c r="F10" s="43" t="s">
        <v>31</v>
      </c>
      <c r="G10" s="42">
        <f>IF(F10="-",0,VLOOKUP(F10,Puntajes!$B$5:$C$14,2,FALSE))</f>
        <v>0</v>
      </c>
      <c r="H10" s="65" t="s">
        <v>118</v>
      </c>
      <c r="I10" s="41">
        <v>3</v>
      </c>
      <c r="J10" s="42">
        <v>25</v>
      </c>
      <c r="K10" s="65" t="str">
        <f>IF(L10="-","",H10)</f>
        <v>GTM</v>
      </c>
      <c r="L10" s="43">
        <v>3</v>
      </c>
      <c r="M10" s="47">
        <v>25</v>
      </c>
      <c r="N10" s="65" t="str">
        <f>IF(O10="-","",K10)</f>
        <v>GTM</v>
      </c>
      <c r="O10" s="43">
        <v>2</v>
      </c>
      <c r="P10" s="47">
        <v>31</v>
      </c>
      <c r="Q10" s="65" t="str">
        <f>IF(R10="-","",N10)</f>
        <v>GTM</v>
      </c>
      <c r="R10" s="45"/>
      <c r="S10" s="46"/>
      <c r="T10" s="65" t="str">
        <f>IF(U10="-","",Q10)</f>
        <v>GTM</v>
      </c>
      <c r="U10" s="43"/>
      <c r="V10" s="47"/>
      <c r="W10" s="40"/>
      <c r="X10" s="43"/>
      <c r="Y10" s="47"/>
      <c r="Z10" s="96"/>
      <c r="AA10" s="41"/>
      <c r="AB10" s="47"/>
    </row>
    <row r="11" spans="1:28" ht="13.5" customHeight="1">
      <c r="A11" s="50">
        <v>6</v>
      </c>
      <c r="B11" s="51" t="s">
        <v>166</v>
      </c>
      <c r="C11" s="52" t="s">
        <v>111</v>
      </c>
      <c r="D11" s="69">
        <f>SUM(G11+J11+M11+P11+S11+V11+Y11+AB11)</f>
        <v>69</v>
      </c>
      <c r="E11" s="40" t="s">
        <v>112</v>
      </c>
      <c r="F11" s="41" t="s">
        <v>42</v>
      </c>
      <c r="G11" s="42">
        <f>IF(F11="-",0,VLOOKUP(F11,Puntajes!$B$5:$C$14,2,FALSE))</f>
        <v>13</v>
      </c>
      <c r="H11" s="65" t="str">
        <f>IF(I11="-","",E11)</f>
        <v>PEÑ</v>
      </c>
      <c r="I11" s="41" t="s">
        <v>46</v>
      </c>
      <c r="J11" s="42">
        <v>16</v>
      </c>
      <c r="K11" s="65" t="str">
        <f>IF(L11="-","",H11)</f>
        <v>PEÑ</v>
      </c>
      <c r="L11" s="43" t="s">
        <v>39</v>
      </c>
      <c r="M11" s="47">
        <v>20</v>
      </c>
      <c r="N11" s="65" t="str">
        <f>IF(O11="-","",K11)</f>
        <v>PEÑ</v>
      </c>
      <c r="O11" s="43" t="s">
        <v>39</v>
      </c>
      <c r="P11" s="47">
        <v>20</v>
      </c>
      <c r="Q11" s="65" t="str">
        <f>IF(R11="-","",N11)</f>
        <v>PEÑ</v>
      </c>
      <c r="R11" s="43"/>
      <c r="S11" s="47"/>
      <c r="T11" s="65" t="str">
        <f>IF(U11="-","",Q11)</f>
        <v>PEÑ</v>
      </c>
      <c r="U11" s="38"/>
      <c r="V11" s="39"/>
      <c r="W11" s="40"/>
      <c r="X11" s="43"/>
      <c r="Y11" s="47"/>
      <c r="Z11" s="65"/>
      <c r="AA11" s="57"/>
      <c r="AB11" s="66"/>
    </row>
    <row r="12" spans="1:28" ht="13.5" customHeight="1">
      <c r="A12" s="50">
        <v>7</v>
      </c>
      <c r="B12" s="51" t="s">
        <v>167</v>
      </c>
      <c r="C12" s="52" t="s">
        <v>51</v>
      </c>
      <c r="D12" s="69">
        <f>SUM(G12+J12+M12+P12+S12+V12+Y12+AB12)</f>
        <v>51</v>
      </c>
      <c r="E12" s="65" t="s">
        <v>112</v>
      </c>
      <c r="F12" s="41">
        <v>2</v>
      </c>
      <c r="G12" s="42">
        <f>IF(F12="-",0,VLOOKUP(F12,Puntajes!$B$5:$C$14,2,FALSE))</f>
        <v>31</v>
      </c>
      <c r="H12" s="65" t="str">
        <f>IF(I12="-","",E12)</f>
        <v>PEÑ</v>
      </c>
      <c r="I12" s="41" t="s">
        <v>39</v>
      </c>
      <c r="J12" s="42">
        <v>20</v>
      </c>
      <c r="K12" s="65"/>
      <c r="L12" s="43" t="s">
        <v>53</v>
      </c>
      <c r="M12" s="47"/>
      <c r="N12" s="65">
        <f>IF(O12="-","",K12)</f>
        <v>0</v>
      </c>
      <c r="O12" s="43" t="s">
        <v>53</v>
      </c>
      <c r="P12" s="39"/>
      <c r="Q12" s="65">
        <f>IF(R12="-","",N12)</f>
        <v>0</v>
      </c>
      <c r="R12" s="43"/>
      <c r="S12" s="47"/>
      <c r="T12" s="65">
        <f>IF(U12="-","",Q12)</f>
        <v>0</v>
      </c>
      <c r="U12" s="43"/>
      <c r="V12" s="47"/>
      <c r="W12" s="40"/>
      <c r="X12" s="43"/>
      <c r="Y12" s="47"/>
      <c r="Z12" s="65"/>
      <c r="AA12" s="41"/>
      <c r="AB12" s="47"/>
    </row>
    <row r="13" spans="1:28" ht="13.5" customHeight="1">
      <c r="A13" s="50">
        <v>8</v>
      </c>
      <c r="B13" s="51" t="s">
        <v>168</v>
      </c>
      <c r="C13" s="52" t="s">
        <v>111</v>
      </c>
      <c r="D13" s="69">
        <f>SUM(G13+J13+M13+P13+S13+V13+Y13+AB13)</f>
        <v>48</v>
      </c>
      <c r="E13" s="65" t="s">
        <v>112</v>
      </c>
      <c r="F13" s="41" t="s">
        <v>46</v>
      </c>
      <c r="G13" s="42">
        <f>IF(F13="-",0,VLOOKUP(F13,Puntajes!$B$5:$C$14,2,FALSE))</f>
        <v>16</v>
      </c>
      <c r="H13" s="65" t="str">
        <f>IF(I13="-","",E13)</f>
        <v>PEÑ</v>
      </c>
      <c r="I13" s="41" t="s">
        <v>74</v>
      </c>
      <c r="J13" s="42">
        <v>8</v>
      </c>
      <c r="K13" s="65" t="str">
        <f>IF(L13="-","",H13)</f>
        <v>PEÑ</v>
      </c>
      <c r="L13" s="43" t="s">
        <v>74</v>
      </c>
      <c r="M13" s="47">
        <v>8</v>
      </c>
      <c r="N13" s="65" t="str">
        <f>IF(O13="-","",K13)</f>
        <v>PEÑ</v>
      </c>
      <c r="O13" s="43" t="s">
        <v>39</v>
      </c>
      <c r="P13" s="47">
        <v>16</v>
      </c>
      <c r="Q13" s="65" t="str">
        <f>IF(R13="-","",N13)</f>
        <v>PEÑ</v>
      </c>
      <c r="R13" s="43"/>
      <c r="S13" s="47"/>
      <c r="T13" s="65" t="str">
        <f>IF(U13="-","",Q13)</f>
        <v>PEÑ</v>
      </c>
      <c r="U13" s="43"/>
      <c r="V13" s="47"/>
      <c r="W13" s="59"/>
      <c r="X13" s="45"/>
      <c r="Y13" s="46"/>
      <c r="Z13" s="65"/>
      <c r="AA13" s="41"/>
      <c r="AB13" s="47"/>
    </row>
    <row r="14" spans="1:28" ht="13.5" customHeight="1">
      <c r="A14" s="50">
        <v>9</v>
      </c>
      <c r="B14" s="51" t="s">
        <v>127</v>
      </c>
      <c r="C14" s="52" t="s">
        <v>128</v>
      </c>
      <c r="D14" s="69">
        <f>SUM(G14+J14+M14+P14+S14+V14+Y14+AB14)</f>
        <v>45</v>
      </c>
      <c r="E14" s="65" t="s">
        <v>83</v>
      </c>
      <c r="F14" s="41">
        <v>3</v>
      </c>
      <c r="G14" s="42">
        <f>IF(F14="-",0,VLOOKUP(F14,Puntajes!$B$5:$C$14,2,FALSE))</f>
        <v>25</v>
      </c>
      <c r="H14" s="65" t="str">
        <f>IF(I14="-","",E14)</f>
        <v>CAL</v>
      </c>
      <c r="I14" s="41" t="s">
        <v>53</v>
      </c>
      <c r="J14" s="42"/>
      <c r="K14" s="65" t="str">
        <f>IF(L14="-","",H14)</f>
        <v>CAL</v>
      </c>
      <c r="L14" s="43" t="s">
        <v>53</v>
      </c>
      <c r="M14" s="47"/>
      <c r="N14" s="65" t="str">
        <f>IF(O14="-","",K14)</f>
        <v>CAL</v>
      </c>
      <c r="O14" s="43" t="s">
        <v>39</v>
      </c>
      <c r="P14" s="47">
        <v>20</v>
      </c>
      <c r="Q14" s="65" t="str">
        <f>IF(R14="-","",N14)</f>
        <v>CAL</v>
      </c>
      <c r="R14" s="38"/>
      <c r="S14" s="39"/>
      <c r="T14" s="65" t="str">
        <f>IF(U14="-","",Q14)</f>
        <v>CAL</v>
      </c>
      <c r="U14" s="38"/>
      <c r="V14" s="39"/>
      <c r="W14" s="40"/>
      <c r="X14" s="43"/>
      <c r="Y14" s="47"/>
      <c r="Z14" s="64"/>
      <c r="AA14" s="41"/>
      <c r="AB14" s="47"/>
    </row>
    <row r="15" spans="1:28" ht="13.5" customHeight="1">
      <c r="A15" s="50">
        <v>10</v>
      </c>
      <c r="B15" s="51" t="s">
        <v>169</v>
      </c>
      <c r="C15" s="52" t="s">
        <v>111</v>
      </c>
      <c r="D15" s="69">
        <f>SUM(G15+J15+M15+P15+S15+V15+Y15+AB15)</f>
        <v>43</v>
      </c>
      <c r="E15" s="65" t="s">
        <v>112</v>
      </c>
      <c r="F15" s="41" t="s">
        <v>42</v>
      </c>
      <c r="G15" s="42">
        <f>IF(F15="-",0,VLOOKUP(F15,Puntajes!$B$5:$C$14,2,FALSE))</f>
        <v>13</v>
      </c>
      <c r="H15" s="65" t="str">
        <f>IF(I15="-","",E15)</f>
        <v>PEÑ</v>
      </c>
      <c r="I15" s="41" t="s">
        <v>57</v>
      </c>
      <c r="J15" s="42">
        <v>10</v>
      </c>
      <c r="K15" s="65" t="str">
        <f>IF(L15="-","",H15)</f>
        <v>PEÑ</v>
      </c>
      <c r="L15" s="43" t="s">
        <v>39</v>
      </c>
      <c r="M15" s="47">
        <v>20</v>
      </c>
      <c r="N15" s="65" t="str">
        <f>IF(O15="-","",K15)</f>
        <v>PEÑ</v>
      </c>
      <c r="O15" s="43" t="s">
        <v>53</v>
      </c>
      <c r="P15" s="47"/>
      <c r="Q15" s="65" t="str">
        <f>IF(R15="-","",N15)</f>
        <v>PEÑ</v>
      </c>
      <c r="R15" s="43"/>
      <c r="S15" s="47"/>
      <c r="T15" s="65" t="str">
        <f>IF(U15="-","",Q15)</f>
        <v>PEÑ</v>
      </c>
      <c r="U15" s="43"/>
      <c r="V15" s="47"/>
      <c r="W15" s="40"/>
      <c r="X15" s="43"/>
      <c r="Y15" s="47"/>
      <c r="Z15" s="65"/>
      <c r="AA15" s="41"/>
      <c r="AB15" s="47"/>
    </row>
    <row r="16" spans="1:28" ht="13.5" customHeight="1">
      <c r="A16" s="50">
        <v>11</v>
      </c>
      <c r="B16" s="51" t="s">
        <v>170</v>
      </c>
      <c r="C16" s="52" t="s">
        <v>171</v>
      </c>
      <c r="D16" s="69">
        <f>SUM(G16+J16+M16+P16+S16+V16+Y16+AB16)</f>
        <v>40</v>
      </c>
      <c r="E16" s="65"/>
      <c r="F16" s="41" t="s">
        <v>31</v>
      </c>
      <c r="G16" s="42">
        <f>IF(F16="-",0,VLOOKUP(F16,Puntajes!$B$5:$C$14,2,FALSE))</f>
        <v>0</v>
      </c>
      <c r="H16" s="65"/>
      <c r="I16" s="41"/>
      <c r="J16" s="47"/>
      <c r="K16" s="65" t="s">
        <v>172</v>
      </c>
      <c r="L16" s="43" t="s">
        <v>39</v>
      </c>
      <c r="M16" s="47">
        <v>20</v>
      </c>
      <c r="N16" s="65" t="s">
        <v>172</v>
      </c>
      <c r="O16" s="43" t="s">
        <v>39</v>
      </c>
      <c r="P16" s="47">
        <v>20</v>
      </c>
      <c r="Q16" s="65" t="str">
        <f>IF(R16="-","",N16)</f>
        <v>YUP</v>
      </c>
      <c r="R16" s="43"/>
      <c r="S16" s="47"/>
      <c r="T16" s="65" t="str">
        <f>IF(U16="-","",Q16)</f>
        <v>YUP</v>
      </c>
      <c r="U16" s="43"/>
      <c r="V16" s="47"/>
      <c r="W16" s="40"/>
      <c r="X16" s="43"/>
      <c r="Y16" s="47"/>
      <c r="Z16" s="65"/>
      <c r="AA16" s="41"/>
      <c r="AB16" s="47"/>
    </row>
    <row r="17" spans="1:28" ht="13.5" customHeight="1">
      <c r="A17" s="50">
        <v>12</v>
      </c>
      <c r="B17" s="51" t="s">
        <v>173</v>
      </c>
      <c r="C17" s="52" t="s">
        <v>36</v>
      </c>
      <c r="D17" s="69">
        <f>SUM(G17+J17+M17+P17+S17+V17+Y17+AB17)</f>
        <v>38</v>
      </c>
      <c r="E17" s="89" t="s">
        <v>174</v>
      </c>
      <c r="F17" s="48">
        <v>1</v>
      </c>
      <c r="G17" s="39">
        <f>IF(F17="-",0,VLOOKUP(F17,Puntajes!$B$5:$C$14,2,FALSE))</f>
        <v>38</v>
      </c>
      <c r="H17" s="65" t="str">
        <f>IF(I17="-","",E17)</f>
        <v>GEB</v>
      </c>
      <c r="I17" s="41" t="s">
        <v>53</v>
      </c>
      <c r="J17" s="39"/>
      <c r="K17" s="65" t="str">
        <f>IF(L17="-","",H17)</f>
        <v>GEB</v>
      </c>
      <c r="L17" s="43" t="s">
        <v>53</v>
      </c>
      <c r="M17" s="47"/>
      <c r="N17" s="65" t="str">
        <f>IF(O17="-","",K17)</f>
        <v>GEB</v>
      </c>
      <c r="O17" s="43" t="s">
        <v>53</v>
      </c>
      <c r="P17" s="39"/>
      <c r="Q17" s="65" t="str">
        <f>IF(R17="-","",N17)</f>
        <v>GEB</v>
      </c>
      <c r="R17" s="43"/>
      <c r="S17" s="47"/>
      <c r="T17" s="65" t="str">
        <f>IF(U17="-","",Q17)</f>
        <v>GEB</v>
      </c>
      <c r="U17" s="43"/>
      <c r="V17" s="47"/>
      <c r="W17" s="40"/>
      <c r="X17" s="43"/>
      <c r="Y17" s="47"/>
      <c r="Z17" s="65"/>
      <c r="AA17" s="41"/>
      <c r="AB17" s="47"/>
    </row>
    <row r="18" spans="1:28" ht="13.5" customHeight="1">
      <c r="A18" s="50">
        <v>13</v>
      </c>
      <c r="B18" s="51" t="s">
        <v>175</v>
      </c>
      <c r="C18" s="52" t="s">
        <v>67</v>
      </c>
      <c r="D18" s="69">
        <f>SUM(G18+J18+M18+P18+S18+V18+Y18+AB18)</f>
        <v>36</v>
      </c>
      <c r="E18" s="40" t="s">
        <v>68</v>
      </c>
      <c r="F18" s="41" t="s">
        <v>39</v>
      </c>
      <c r="G18" s="42">
        <f>IF(F18="-",0,VLOOKUP(F18,Puntajes!$B$5:$C$14,2,FALSE))</f>
        <v>20</v>
      </c>
      <c r="H18" s="40" t="str">
        <f>IF(I18="-","",E18)</f>
        <v>FCO</v>
      </c>
      <c r="I18" s="41" t="s">
        <v>46</v>
      </c>
      <c r="J18" s="42">
        <v>16</v>
      </c>
      <c r="K18" s="65" t="str">
        <f>IF(L18="-","",H18)</f>
        <v>FCO</v>
      </c>
      <c r="L18" s="43" t="s">
        <v>53</v>
      </c>
      <c r="M18" s="47"/>
      <c r="N18" s="65" t="str">
        <f>IF(O18="-","",K18)</f>
        <v>FCO</v>
      </c>
      <c r="O18" s="43" t="s">
        <v>53</v>
      </c>
      <c r="P18" s="47"/>
      <c r="Q18" s="65" t="str">
        <f>IF(R18="-","",N18)</f>
        <v>FCO</v>
      </c>
      <c r="R18" s="45"/>
      <c r="S18" s="46"/>
      <c r="T18" s="65" t="str">
        <f>IF(U18="-","",Q18)</f>
        <v>FCO</v>
      </c>
      <c r="U18" s="43"/>
      <c r="V18" s="47"/>
      <c r="W18" s="40"/>
      <c r="X18" s="43"/>
      <c r="Y18" s="47"/>
      <c r="Z18" s="65"/>
      <c r="AA18" s="41"/>
      <c r="AB18" s="47"/>
    </row>
    <row r="19" spans="1:28" ht="13.5" customHeight="1">
      <c r="A19" s="50">
        <v>14</v>
      </c>
      <c r="B19" s="51" t="s">
        <v>176</v>
      </c>
      <c r="C19" s="52" t="s">
        <v>128</v>
      </c>
      <c r="D19" s="69">
        <f>SUM(G19+J19+M19+P19+S19+V19+Y19+AB19)</f>
        <v>32</v>
      </c>
      <c r="E19" s="65"/>
      <c r="F19" s="41" t="s">
        <v>31</v>
      </c>
      <c r="G19" s="42">
        <f>IF(F19="-",0,VLOOKUP(F19,Puntajes!$B$5:$C$14,2,FALSE))</f>
        <v>0</v>
      </c>
      <c r="H19" s="65"/>
      <c r="I19" s="41"/>
      <c r="J19" s="47"/>
      <c r="K19" s="65" t="s">
        <v>83</v>
      </c>
      <c r="L19" s="43" t="s">
        <v>46</v>
      </c>
      <c r="M19" s="47">
        <v>16</v>
      </c>
      <c r="N19" s="65" t="s">
        <v>83</v>
      </c>
      <c r="O19" s="43" t="s">
        <v>46</v>
      </c>
      <c r="P19" s="47">
        <v>16</v>
      </c>
      <c r="Q19" s="65" t="str">
        <f>IF(R19="-","",N19)</f>
        <v>CAL</v>
      </c>
      <c r="R19" s="43"/>
      <c r="S19" s="47"/>
      <c r="T19" s="65" t="str">
        <f>IF(U19="-","",Q19)</f>
        <v>CAL</v>
      </c>
      <c r="U19" s="43"/>
      <c r="V19" s="47"/>
      <c r="W19" s="40"/>
      <c r="X19" s="43"/>
      <c r="Y19" s="47"/>
      <c r="Z19" s="65"/>
      <c r="AA19" s="41"/>
      <c r="AB19" s="47"/>
    </row>
    <row r="20" spans="1:28" ht="13.5" customHeight="1">
      <c r="A20" s="50">
        <v>15</v>
      </c>
      <c r="B20" s="51" t="s">
        <v>177</v>
      </c>
      <c r="C20" s="52" t="s">
        <v>128</v>
      </c>
      <c r="D20" s="69">
        <f>SUM(G20+J20+M20+P20+S20+V20+Y20+AB20)</f>
        <v>29</v>
      </c>
      <c r="E20" s="40"/>
      <c r="F20" s="41" t="s">
        <v>31</v>
      </c>
      <c r="G20" s="42">
        <f>IF(F20="-",0,VLOOKUP(F20,Puntajes!$B$5:$C$14,2,FALSE))</f>
        <v>0</v>
      </c>
      <c r="H20" s="40"/>
      <c r="I20" s="41"/>
      <c r="J20" s="47"/>
      <c r="K20" s="65" t="s">
        <v>83</v>
      </c>
      <c r="L20" s="43" t="s">
        <v>46</v>
      </c>
      <c r="M20" s="47">
        <v>16</v>
      </c>
      <c r="N20" s="65" t="s">
        <v>83</v>
      </c>
      <c r="O20" s="43" t="s">
        <v>42</v>
      </c>
      <c r="P20" s="47">
        <v>13</v>
      </c>
      <c r="Q20" s="65" t="str">
        <f>IF(R20="-","",N20)</f>
        <v>CAL</v>
      </c>
      <c r="R20" s="43"/>
      <c r="S20" s="47"/>
      <c r="T20" s="65" t="str">
        <f>IF(U20="-","",Q20)</f>
        <v>CAL</v>
      </c>
      <c r="U20" s="43"/>
      <c r="V20" s="47"/>
      <c r="W20" s="40"/>
      <c r="X20" s="43"/>
      <c r="Y20" s="47"/>
      <c r="Z20" s="65"/>
      <c r="AA20" s="41"/>
      <c r="AB20" s="47"/>
    </row>
    <row r="21" spans="1:28" ht="13.5" customHeight="1">
      <c r="A21" s="50">
        <v>16</v>
      </c>
      <c r="B21" s="51" t="s">
        <v>122</v>
      </c>
      <c r="C21" s="52" t="s">
        <v>128</v>
      </c>
      <c r="D21" s="69">
        <f>SUM(G21+J21+M21+P21+S21+V21+Y21+AB21)</f>
        <v>29</v>
      </c>
      <c r="E21" s="40" t="s">
        <v>83</v>
      </c>
      <c r="F21" s="41" t="s">
        <v>31</v>
      </c>
      <c r="G21" s="42">
        <f>IF(F21="-",0,VLOOKUP(F21,Puntajes!$B$5:$C$14,2,FALSE))</f>
        <v>0</v>
      </c>
      <c r="H21" s="40" t="s">
        <v>83</v>
      </c>
      <c r="I21" s="41" t="s">
        <v>42</v>
      </c>
      <c r="J21" s="42">
        <v>13</v>
      </c>
      <c r="K21" s="65" t="str">
        <f>IF(L21="-","",H21)</f>
        <v>CAL</v>
      </c>
      <c r="L21" s="43" t="s">
        <v>46</v>
      </c>
      <c r="M21" s="47">
        <v>16</v>
      </c>
      <c r="N21" s="65" t="str">
        <f>IF(O21="-","",K21)</f>
        <v>CAL</v>
      </c>
      <c r="O21" s="43" t="s">
        <v>53</v>
      </c>
      <c r="P21" s="46"/>
      <c r="Q21" s="65"/>
      <c r="R21" s="43"/>
      <c r="S21" s="47"/>
      <c r="T21" s="65"/>
      <c r="U21" s="43"/>
      <c r="V21" s="47"/>
      <c r="W21" s="40"/>
      <c r="X21" s="43"/>
      <c r="Y21" s="47"/>
      <c r="Z21" s="65"/>
      <c r="AA21" s="41"/>
      <c r="AB21" s="47"/>
    </row>
    <row r="22" spans="1:28" ht="13.5" customHeight="1">
      <c r="A22" s="50">
        <v>17</v>
      </c>
      <c r="B22" s="51" t="s">
        <v>178</v>
      </c>
      <c r="C22" s="52" t="s">
        <v>44</v>
      </c>
      <c r="D22" s="69">
        <f>SUM(G22+J22+M22+P22+S22+V22+Y22+AB22)</f>
        <v>29</v>
      </c>
      <c r="E22" s="40"/>
      <c r="F22" s="41" t="s">
        <v>31</v>
      </c>
      <c r="G22" s="42">
        <f>IF(F22="-",0,VLOOKUP(F22,Puntajes!$B$5:$C$14,2,FALSE))</f>
        <v>0</v>
      </c>
      <c r="H22" s="40"/>
      <c r="I22" s="41"/>
      <c r="J22" s="47"/>
      <c r="K22" s="65" t="s">
        <v>45</v>
      </c>
      <c r="L22" s="43" t="s">
        <v>42</v>
      </c>
      <c r="M22" s="47">
        <v>13</v>
      </c>
      <c r="N22" s="65" t="s">
        <v>45</v>
      </c>
      <c r="O22" s="43" t="s">
        <v>42</v>
      </c>
      <c r="P22" s="47">
        <v>16</v>
      </c>
      <c r="Q22" s="65" t="str">
        <f>IF(R22="-","",N22)</f>
        <v>ALV</v>
      </c>
      <c r="R22" s="43"/>
      <c r="S22" s="47"/>
      <c r="T22" s="65" t="str">
        <f>IF(U22="-","",Q22)</f>
        <v>ALV</v>
      </c>
      <c r="U22" s="43"/>
      <c r="V22" s="47"/>
      <c r="W22" s="59"/>
      <c r="X22" s="45"/>
      <c r="Y22" s="46"/>
      <c r="Z22" s="65"/>
      <c r="AA22" s="41"/>
      <c r="AB22" s="47"/>
    </row>
    <row r="23" spans="1:28" ht="13.5" customHeight="1">
      <c r="A23" s="50">
        <v>18</v>
      </c>
      <c r="B23" s="51" t="s">
        <v>179</v>
      </c>
      <c r="C23" s="52" t="s">
        <v>111</v>
      </c>
      <c r="D23" s="69">
        <f>SUM(G23+J23+M23+P23+S23+V23+Y23+AB23)</f>
        <v>23</v>
      </c>
      <c r="E23" s="40"/>
      <c r="F23" s="43" t="s">
        <v>31</v>
      </c>
      <c r="G23" s="42">
        <f>IF(F23="-",0,VLOOKUP(F23,Puntajes!$B$5:$C$14,2,FALSE))</f>
        <v>0</v>
      </c>
      <c r="H23" s="40"/>
      <c r="I23" s="43"/>
      <c r="J23" s="47"/>
      <c r="K23" s="40" t="s">
        <v>112</v>
      </c>
      <c r="L23" s="43" t="s">
        <v>57</v>
      </c>
      <c r="M23" s="47">
        <v>10</v>
      </c>
      <c r="N23" s="40" t="s">
        <v>112</v>
      </c>
      <c r="O23" s="43" t="s">
        <v>42</v>
      </c>
      <c r="P23" s="47">
        <v>13</v>
      </c>
      <c r="Q23" s="40"/>
      <c r="R23" s="43"/>
      <c r="S23" s="47"/>
      <c r="T23" s="40"/>
      <c r="U23" s="43"/>
      <c r="V23" s="47"/>
      <c r="W23" s="40"/>
      <c r="X23" s="43"/>
      <c r="Y23" s="47"/>
      <c r="Z23" s="65"/>
      <c r="AA23" s="41"/>
      <c r="AB23" s="47"/>
    </row>
    <row r="24" spans="1:28" ht="13.5" customHeight="1">
      <c r="A24" s="50">
        <v>19</v>
      </c>
      <c r="B24" s="51" t="s">
        <v>180</v>
      </c>
      <c r="C24" s="52" t="s">
        <v>171</v>
      </c>
      <c r="D24" s="69">
        <f>SUM(G24+J24+M24+P24+S24+V24+Y24+AB24)</f>
        <v>23</v>
      </c>
      <c r="E24" s="65"/>
      <c r="F24" s="41" t="s">
        <v>31</v>
      </c>
      <c r="G24" s="42">
        <f>IF(F24="-",0,VLOOKUP(F24,Puntajes!$B$5:$C$14,2,FALSE))</f>
        <v>0</v>
      </c>
      <c r="H24" s="40"/>
      <c r="I24" s="41"/>
      <c r="J24" s="47"/>
      <c r="K24" s="40" t="s">
        <v>172</v>
      </c>
      <c r="L24" s="43" t="s">
        <v>57</v>
      </c>
      <c r="M24" s="47">
        <v>10</v>
      </c>
      <c r="N24" s="40" t="s">
        <v>172</v>
      </c>
      <c r="O24" s="43" t="s">
        <v>42</v>
      </c>
      <c r="P24" s="47">
        <v>13</v>
      </c>
      <c r="Q24" s="40"/>
      <c r="R24" s="43"/>
      <c r="S24" s="47"/>
      <c r="T24" s="40"/>
      <c r="U24" s="43"/>
      <c r="V24" s="47"/>
      <c r="W24" s="40"/>
      <c r="X24" s="43"/>
      <c r="Y24" s="47"/>
      <c r="Z24" s="65"/>
      <c r="AA24" s="41"/>
      <c r="AB24" s="47"/>
    </row>
    <row r="25" spans="1:28" ht="13.5" customHeight="1">
      <c r="A25" s="50">
        <v>20</v>
      </c>
      <c r="B25" s="51" t="s">
        <v>181</v>
      </c>
      <c r="C25" s="52" t="s">
        <v>182</v>
      </c>
      <c r="D25" s="69">
        <f>SUM(G25+J25+M25+P25+S25+V25+Y25+AB25)</f>
        <v>20</v>
      </c>
      <c r="E25" s="40" t="s">
        <v>183</v>
      </c>
      <c r="F25" s="41" t="s">
        <v>31</v>
      </c>
      <c r="G25" s="42">
        <f>IF(F25="-",0,VLOOKUP(F25,Puntajes!$B$5:$C$14,2,FALSE))</f>
        <v>0</v>
      </c>
      <c r="H25" s="65" t="s">
        <v>183</v>
      </c>
      <c r="I25" s="41" t="s">
        <v>39</v>
      </c>
      <c r="J25" s="42">
        <v>20</v>
      </c>
      <c r="K25" s="65" t="str">
        <f>IF(L25="-","",H25)</f>
        <v>CAN</v>
      </c>
      <c r="L25" s="43" t="s">
        <v>53</v>
      </c>
      <c r="M25" s="47"/>
      <c r="N25" s="40" t="str">
        <f>IF(O25="-","",K25)</f>
        <v>CAN</v>
      </c>
      <c r="O25" s="43" t="s">
        <v>53</v>
      </c>
      <c r="P25" s="47"/>
      <c r="Q25" s="40"/>
      <c r="R25" s="43"/>
      <c r="S25" s="47"/>
      <c r="T25" s="40"/>
      <c r="U25" s="43"/>
      <c r="V25" s="47"/>
      <c r="W25" s="40"/>
      <c r="X25" s="43"/>
      <c r="Y25" s="47"/>
      <c r="Z25" s="65"/>
      <c r="AA25" s="41"/>
      <c r="AB25" s="47"/>
    </row>
    <row r="26" spans="1:28" ht="13.5" customHeight="1">
      <c r="A26" s="50">
        <v>21</v>
      </c>
      <c r="B26" s="51" t="s">
        <v>184</v>
      </c>
      <c r="C26" s="52" t="s">
        <v>185</v>
      </c>
      <c r="D26" s="69">
        <f>SUM(G26+J26+M26+P26+S26+V26+Y26+AB26)</f>
        <v>20</v>
      </c>
      <c r="E26" s="40" t="s">
        <v>64</v>
      </c>
      <c r="F26" s="41" t="s">
        <v>39</v>
      </c>
      <c r="G26" s="42">
        <f>IF(F26="-",0,VLOOKUP(F26,Puntajes!$B$5:$C$14,2,FALSE))</f>
        <v>20</v>
      </c>
      <c r="H26" s="65" t="str">
        <f>IF(I26="-","",E26)</f>
        <v>MVL</v>
      </c>
      <c r="I26" s="41" t="s">
        <v>53</v>
      </c>
      <c r="J26" s="42"/>
      <c r="K26" s="40" t="str">
        <f>IF(L26="-","",H26)</f>
        <v>MVL</v>
      </c>
      <c r="L26" s="43" t="s">
        <v>53</v>
      </c>
      <c r="M26" s="47"/>
      <c r="N26" s="40" t="str">
        <f>IF(O26="-","",K26)</f>
        <v>MVL</v>
      </c>
      <c r="O26" s="43" t="s">
        <v>53</v>
      </c>
      <c r="P26" s="47"/>
      <c r="Q26" s="40"/>
      <c r="R26" s="43"/>
      <c r="S26" s="47"/>
      <c r="T26" s="40"/>
      <c r="U26" s="43"/>
      <c r="V26" s="47"/>
      <c r="W26" s="40"/>
      <c r="X26" s="43"/>
      <c r="Y26" s="47"/>
      <c r="Z26" s="65"/>
      <c r="AA26" s="41"/>
      <c r="AB26" s="47"/>
    </row>
    <row r="27" spans="1:28" ht="13.5" customHeight="1">
      <c r="A27" s="50">
        <v>22</v>
      </c>
      <c r="B27" s="51" t="s">
        <v>141</v>
      </c>
      <c r="C27" s="52" t="s">
        <v>142</v>
      </c>
      <c r="D27" s="69">
        <f>SUM(G27+J27+M27+P27+S27+V27+Y27+AB27)</f>
        <v>20</v>
      </c>
      <c r="E27" s="65"/>
      <c r="F27" s="41" t="s">
        <v>31</v>
      </c>
      <c r="G27" s="42">
        <f>IF(F27="-",0,VLOOKUP(F27,Puntajes!$B$5:$C$14,2,FALSE))</f>
        <v>0</v>
      </c>
      <c r="H27" s="65"/>
      <c r="I27" s="41"/>
      <c r="J27" s="47"/>
      <c r="K27" s="65"/>
      <c r="L27" s="43"/>
      <c r="M27" s="47"/>
      <c r="N27" s="40" t="s">
        <v>142</v>
      </c>
      <c r="O27" s="43" t="s">
        <v>39</v>
      </c>
      <c r="P27" s="47">
        <v>20</v>
      </c>
      <c r="Q27" s="40"/>
      <c r="R27" s="43"/>
      <c r="S27" s="47"/>
      <c r="T27" s="40"/>
      <c r="U27" s="43"/>
      <c r="V27" s="47"/>
      <c r="W27" s="40"/>
      <c r="X27" s="43"/>
      <c r="Y27" s="47"/>
      <c r="Z27" s="65"/>
      <c r="AA27" s="41"/>
      <c r="AB27" s="47"/>
    </row>
    <row r="28" spans="1:28" ht="13.5" customHeight="1">
      <c r="A28" s="50">
        <v>23</v>
      </c>
      <c r="B28" s="51" t="s">
        <v>186</v>
      </c>
      <c r="C28" s="52" t="s">
        <v>60</v>
      </c>
      <c r="D28" s="69">
        <f>SUM(G28+J28+M28+P28+S28+V28+Y28+AB28)</f>
        <v>20</v>
      </c>
      <c r="E28" s="40" t="s">
        <v>60</v>
      </c>
      <c r="F28" s="41" t="s">
        <v>39</v>
      </c>
      <c r="G28" s="42">
        <f>IF(F28="-",0,VLOOKUP(F28,Puntajes!$B$5:$C$14,2,FALSE))</f>
        <v>20</v>
      </c>
      <c r="H28" s="40" t="str">
        <f>IF(I28="-","",E28)</f>
        <v>ICM</v>
      </c>
      <c r="I28" s="41" t="s">
        <v>53</v>
      </c>
      <c r="J28" s="42"/>
      <c r="K28" s="65" t="str">
        <f>IF(L28="-","",H28)</f>
        <v>ICM</v>
      </c>
      <c r="L28" s="43" t="s">
        <v>53</v>
      </c>
      <c r="M28" s="47"/>
      <c r="N28" s="40" t="str">
        <f>IF(O28="-","",K28)</f>
        <v>ICM</v>
      </c>
      <c r="O28" s="43" t="s">
        <v>53</v>
      </c>
      <c r="P28" s="47"/>
      <c r="Q28" s="40" t="str">
        <f>IF(R28="-","",N28)</f>
        <v>ICM</v>
      </c>
      <c r="R28" s="43"/>
      <c r="S28" s="47"/>
      <c r="T28" s="40" t="str">
        <f>IF(U28="-","",Q28)</f>
        <v>ICM</v>
      </c>
      <c r="U28" s="45"/>
      <c r="V28" s="46"/>
      <c r="W28" s="40"/>
      <c r="X28" s="43"/>
      <c r="Y28" s="47"/>
      <c r="Z28" s="65"/>
      <c r="AA28" s="41"/>
      <c r="AB28" s="47"/>
    </row>
    <row r="29" spans="1:28" ht="13.5" customHeight="1">
      <c r="A29" s="50">
        <v>24</v>
      </c>
      <c r="B29" s="51" t="s">
        <v>84</v>
      </c>
      <c r="C29" s="52" t="s">
        <v>85</v>
      </c>
      <c r="D29" s="69">
        <f>SUM(G29+J29+M29+P29+S29+V29+Y29+AB29)</f>
        <v>10</v>
      </c>
      <c r="E29" s="65" t="s">
        <v>75</v>
      </c>
      <c r="F29" s="43" t="s">
        <v>31</v>
      </c>
      <c r="G29" s="42">
        <f>IF(F29="-",0,VLOOKUP(F29,Puntajes!$B$5:$C$14,2,FALSE))</f>
        <v>0</v>
      </c>
      <c r="H29" s="65" t="s">
        <v>75</v>
      </c>
      <c r="I29" s="43" t="s">
        <v>57</v>
      </c>
      <c r="J29" s="42">
        <v>10</v>
      </c>
      <c r="K29" s="65" t="str">
        <f>IF(L29="-","",H29)</f>
        <v>LHU</v>
      </c>
      <c r="L29" s="43" t="s">
        <v>53</v>
      </c>
      <c r="M29" s="47"/>
      <c r="N29" s="40" t="str">
        <f>IF(O29="-","",K29)</f>
        <v>LHU</v>
      </c>
      <c r="O29" s="43" t="s">
        <v>53</v>
      </c>
      <c r="P29" s="47"/>
      <c r="Q29" s="40"/>
      <c r="R29" s="43"/>
      <c r="S29" s="47"/>
      <c r="T29" s="40"/>
      <c r="U29" s="43"/>
      <c r="V29" s="47"/>
      <c r="W29" s="40"/>
      <c r="X29" s="43"/>
      <c r="Y29" s="47"/>
      <c r="Z29" s="65"/>
      <c r="AA29" s="41"/>
      <c r="AB29" s="47"/>
    </row>
    <row r="30" spans="1:28" ht="13.5" customHeight="1">
      <c r="A30" s="50">
        <v>25</v>
      </c>
      <c r="B30" s="51"/>
      <c r="C30" s="52"/>
      <c r="D30" s="69">
        <f>SUM(G30+J30+M30+P30+S30+V30+Y30+AB30)</f>
        <v>0</v>
      </c>
      <c r="E30" s="65"/>
      <c r="F30" s="41" t="s">
        <v>31</v>
      </c>
      <c r="G30" s="42">
        <f>IF(F30="-",0,VLOOKUP(F30,Puntajes!$B$5:$C$14,2,FALSE))</f>
        <v>0</v>
      </c>
      <c r="H30" s="65"/>
      <c r="I30" s="43"/>
      <c r="J30" s="47"/>
      <c r="K30" s="40"/>
      <c r="L30" s="43"/>
      <c r="M30" s="47"/>
      <c r="N30" s="40"/>
      <c r="O30" s="43"/>
      <c r="P30" s="47"/>
      <c r="Q30" s="40"/>
      <c r="R30" s="43"/>
      <c r="S30" s="47"/>
      <c r="T30" s="40"/>
      <c r="U30" s="43"/>
      <c r="V30" s="47"/>
      <c r="W30" s="40"/>
      <c r="X30" s="43"/>
      <c r="Y30" s="47"/>
      <c r="Z30" s="65"/>
      <c r="AA30" s="41"/>
      <c r="AB30" s="47"/>
    </row>
    <row r="31" spans="1:28" ht="13.5" customHeight="1">
      <c r="A31" s="50">
        <v>26</v>
      </c>
      <c r="B31" s="51"/>
      <c r="C31" s="52"/>
      <c r="D31" s="69">
        <f>SUM(G31+J31+M31+P31+S31+V31+Y31+AB31)</f>
        <v>0</v>
      </c>
      <c r="E31" s="40"/>
      <c r="F31" s="43" t="s">
        <v>31</v>
      </c>
      <c r="G31" s="42">
        <f>IF(F31="-",0,VLOOKUP(F31,Puntajes!$B$5:$C$14,2,FALSE))</f>
        <v>0</v>
      </c>
      <c r="H31" s="40"/>
      <c r="I31" s="43"/>
      <c r="J31" s="47"/>
      <c r="K31" s="40"/>
      <c r="L31" s="43"/>
      <c r="M31" s="47"/>
      <c r="N31" s="40"/>
      <c r="O31" s="43"/>
      <c r="P31" s="47"/>
      <c r="Q31" s="40"/>
      <c r="R31" s="43"/>
      <c r="S31" s="47"/>
      <c r="T31" s="40"/>
      <c r="U31" s="43"/>
      <c r="V31" s="47"/>
      <c r="W31" s="40"/>
      <c r="X31" s="43"/>
      <c r="Y31" s="47"/>
      <c r="Z31" s="65"/>
      <c r="AA31" s="41"/>
      <c r="AB31" s="47"/>
    </row>
    <row r="32" spans="1:28" ht="13.5" customHeight="1">
      <c r="A32" s="50">
        <v>27</v>
      </c>
      <c r="B32" s="51"/>
      <c r="C32" s="52"/>
      <c r="D32" s="69">
        <f>SUM(G32+J32+M32+P32+S32+V32+Y32+AB32)</f>
        <v>0</v>
      </c>
      <c r="E32" s="65"/>
      <c r="F32" s="41" t="s">
        <v>31</v>
      </c>
      <c r="G32" s="42">
        <f>IF(F32="-",0,VLOOKUP(F32,Puntajes!$B$5:$C$14,2,FALSE))</f>
        <v>0</v>
      </c>
      <c r="H32" s="65"/>
      <c r="I32" s="41"/>
      <c r="J32" s="47"/>
      <c r="K32" s="65"/>
      <c r="L32" s="43"/>
      <c r="M32" s="47"/>
      <c r="N32" s="40"/>
      <c r="O32" s="43"/>
      <c r="P32" s="47"/>
      <c r="Q32" s="40"/>
      <c r="R32" s="43"/>
      <c r="S32" s="47"/>
      <c r="T32" s="40"/>
      <c r="U32" s="43"/>
      <c r="V32" s="47"/>
      <c r="W32" s="40"/>
      <c r="X32" s="43"/>
      <c r="Y32" s="47"/>
      <c r="Z32" s="65"/>
      <c r="AA32" s="41"/>
      <c r="AB32" s="47"/>
    </row>
    <row r="33" spans="1:28" ht="13.5" customHeight="1">
      <c r="A33" s="50">
        <v>28</v>
      </c>
      <c r="B33" s="51"/>
      <c r="C33" s="52"/>
      <c r="D33" s="69">
        <f>SUM(G33+J33+M33+P33+S33+V33+Y33+AB33)</f>
        <v>0</v>
      </c>
      <c r="E33" s="65"/>
      <c r="F33" s="41" t="s">
        <v>31</v>
      </c>
      <c r="G33" s="42">
        <f>IF(F33="-",0,VLOOKUP(F33,Puntajes!$B$5:$C$14,2,FALSE))</f>
        <v>0</v>
      </c>
      <c r="H33" s="65"/>
      <c r="I33" s="41"/>
      <c r="J33" s="47"/>
      <c r="K33" s="65"/>
      <c r="L33" s="43"/>
      <c r="M33" s="47"/>
      <c r="N33" s="40"/>
      <c r="O33" s="43"/>
      <c r="P33" s="47"/>
      <c r="Q33" s="40"/>
      <c r="R33" s="43"/>
      <c r="S33" s="47"/>
      <c r="T33" s="40"/>
      <c r="U33" s="43"/>
      <c r="V33" s="47"/>
      <c r="W33" s="40"/>
      <c r="X33" s="43"/>
      <c r="Y33" s="47"/>
      <c r="Z33" s="65"/>
      <c r="AA33" s="41"/>
      <c r="AB33" s="47"/>
    </row>
    <row r="34" spans="1:28" ht="13.5" customHeight="1">
      <c r="A34" s="50">
        <v>29</v>
      </c>
      <c r="B34" s="51"/>
      <c r="C34" s="52"/>
      <c r="D34" s="129">
        <f>SUM(G34+J34+M34+P34+S34+V34+Y34+AB34)</f>
        <v>0</v>
      </c>
      <c r="E34" s="130"/>
      <c r="F34" s="105" t="s">
        <v>31</v>
      </c>
      <c r="G34" s="131">
        <f>IF(F34="-",0,VLOOKUP(F34,Puntajes!$B$5:$C$14,2,FALSE))</f>
        <v>0</v>
      </c>
      <c r="H34" s="97"/>
      <c r="I34" s="105"/>
      <c r="J34" s="99"/>
      <c r="K34" s="97"/>
      <c r="L34" s="98"/>
      <c r="M34" s="99"/>
      <c r="N34" s="130"/>
      <c r="O34" s="98"/>
      <c r="P34" s="99"/>
      <c r="Q34" s="130"/>
      <c r="R34" s="98"/>
      <c r="S34" s="99"/>
      <c r="T34" s="130"/>
      <c r="U34" s="98"/>
      <c r="V34" s="99"/>
      <c r="W34" s="40"/>
      <c r="X34" s="43"/>
      <c r="Y34" s="47"/>
      <c r="Z34" s="65"/>
      <c r="AA34" s="41"/>
      <c r="AB34" s="47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85" zoomScaleNormal="85" workbookViewId="0" topLeftCell="A1">
      <pane xSplit="4" topLeftCell="E1" activePane="topRight" state="frozen"/>
      <selection pane="topLeft" activeCell="A1" sqref="A1"/>
      <selection pane="topRight" activeCell="W9" sqref="W9"/>
    </sheetView>
  </sheetViews>
  <sheetFormatPr defaultColWidth="11.421875" defaultRowHeight="12.75"/>
  <cols>
    <col min="1" max="2" width="4.7109375" style="15" customWidth="1"/>
    <col min="3" max="3" width="36.57421875" style="15" customWidth="1"/>
    <col min="4" max="4" width="8.28125" style="15" customWidth="1"/>
    <col min="5" max="10" width="6.28125" style="15" customWidth="1"/>
    <col min="11" max="11" width="6.28125" style="188" customWidth="1"/>
    <col min="12" max="16" width="6.28125" style="15" customWidth="1"/>
    <col min="17" max="20" width="0" style="15" hidden="1" customWidth="1"/>
    <col min="21" max="21" width="3.57421875" style="15" customWidth="1"/>
    <col min="22" max="16384" width="11.421875" style="15" customWidth="1"/>
  </cols>
  <sheetData>
    <row r="1" spans="1:20" ht="12.75">
      <c r="A1" s="189" t="s">
        <v>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"/>
      <c r="R1" s="20"/>
      <c r="S1" s="19"/>
      <c r="T1" s="20"/>
    </row>
    <row r="2" spans="1:20" ht="12.75" customHeight="1">
      <c r="A2" s="190" t="s">
        <v>187</v>
      </c>
      <c r="B2" s="190"/>
      <c r="C2" s="190"/>
      <c r="D2" s="191" t="s">
        <v>188</v>
      </c>
      <c r="E2" s="192" t="s">
        <v>11</v>
      </c>
      <c r="F2" s="192"/>
      <c r="G2" s="192" t="s">
        <v>189</v>
      </c>
      <c r="H2" s="192"/>
      <c r="I2" s="192" t="s">
        <v>13</v>
      </c>
      <c r="J2" s="192"/>
      <c r="K2" s="192" t="s">
        <v>14</v>
      </c>
      <c r="L2" s="192"/>
      <c r="M2" s="192" t="s">
        <v>15</v>
      </c>
      <c r="N2" s="192"/>
      <c r="O2" s="192" t="s">
        <v>16</v>
      </c>
      <c r="P2" s="192"/>
      <c r="Q2" s="192" t="s">
        <v>17</v>
      </c>
      <c r="R2" s="192"/>
      <c r="S2" s="192" t="s">
        <v>18</v>
      </c>
      <c r="T2" s="192"/>
    </row>
    <row r="3" spans="1:20" ht="12.75" customHeight="1">
      <c r="A3" s="190"/>
      <c r="B3" s="190"/>
      <c r="C3" s="190"/>
      <c r="D3" s="191"/>
      <c r="E3" s="193" t="s">
        <v>190</v>
      </c>
      <c r="F3" s="193"/>
      <c r="G3" s="194" t="s">
        <v>67</v>
      </c>
      <c r="H3" s="194"/>
      <c r="I3" s="193" t="s">
        <v>191</v>
      </c>
      <c r="J3" s="193"/>
      <c r="K3" s="193" t="s">
        <v>20</v>
      </c>
      <c r="L3" s="193"/>
      <c r="M3" s="195"/>
      <c r="N3" s="195"/>
      <c r="O3" s="195"/>
      <c r="P3" s="195"/>
      <c r="Q3" s="196" t="s">
        <v>115</v>
      </c>
      <c r="R3" s="196"/>
      <c r="S3" s="195"/>
      <c r="T3" s="195"/>
    </row>
    <row r="4" spans="1:20" ht="12.75">
      <c r="A4" s="197" t="s">
        <v>192</v>
      </c>
      <c r="B4" s="197"/>
      <c r="C4" s="197"/>
      <c r="D4" s="191"/>
      <c r="E4" s="198">
        <v>42155</v>
      </c>
      <c r="F4" s="198"/>
      <c r="G4" s="198">
        <v>42169</v>
      </c>
      <c r="H4" s="198"/>
      <c r="I4" s="198">
        <v>42239</v>
      </c>
      <c r="J4" s="198"/>
      <c r="K4" s="198">
        <v>42260</v>
      </c>
      <c r="L4" s="198"/>
      <c r="M4" s="198">
        <v>42288</v>
      </c>
      <c r="N4" s="198"/>
      <c r="O4" s="198">
        <v>42331</v>
      </c>
      <c r="P4" s="198"/>
      <c r="Q4" s="199">
        <v>41595</v>
      </c>
      <c r="R4" s="199"/>
      <c r="S4" s="198"/>
      <c r="T4" s="198"/>
    </row>
    <row r="5" spans="1:20" ht="12.75">
      <c r="A5" s="200" t="s">
        <v>23</v>
      </c>
      <c r="B5" s="201" t="s">
        <v>193</v>
      </c>
      <c r="C5" s="201" t="s">
        <v>24</v>
      </c>
      <c r="D5" s="191"/>
      <c r="E5" s="202" t="s">
        <v>23</v>
      </c>
      <c r="F5" s="203" t="s">
        <v>27</v>
      </c>
      <c r="G5" s="204" t="s">
        <v>23</v>
      </c>
      <c r="H5" s="205" t="s">
        <v>27</v>
      </c>
      <c r="I5" s="206" t="s">
        <v>23</v>
      </c>
      <c r="J5" s="205" t="s">
        <v>27</v>
      </c>
      <c r="K5" s="207" t="s">
        <v>23</v>
      </c>
      <c r="L5" s="205" t="s">
        <v>27</v>
      </c>
      <c r="M5" s="202" t="s">
        <v>23</v>
      </c>
      <c r="N5" s="203" t="s">
        <v>27</v>
      </c>
      <c r="O5" s="202" t="s">
        <v>23</v>
      </c>
      <c r="P5" s="203" t="s">
        <v>27</v>
      </c>
      <c r="Q5" s="202" t="s">
        <v>23</v>
      </c>
      <c r="R5" s="203" t="s">
        <v>27</v>
      </c>
      <c r="S5" s="202" t="s">
        <v>23</v>
      </c>
      <c r="T5" s="203" t="s">
        <v>27</v>
      </c>
    </row>
    <row r="6" spans="1:20" s="49" customFormat="1" ht="12.75">
      <c r="A6" s="33">
        <v>1</v>
      </c>
      <c r="B6" s="208" t="s">
        <v>83</v>
      </c>
      <c r="C6" s="209" t="s">
        <v>194</v>
      </c>
      <c r="D6" s="114">
        <f>SUM(F6+H6+J6+L6+N6+P6+R6+T6)</f>
        <v>442</v>
      </c>
      <c r="E6" s="90">
        <v>6</v>
      </c>
      <c r="F6" s="210">
        <v>70</v>
      </c>
      <c r="G6" s="211">
        <v>5</v>
      </c>
      <c r="H6" s="138">
        <v>84</v>
      </c>
      <c r="I6" s="212">
        <v>1</v>
      </c>
      <c r="J6" s="213">
        <v>119</v>
      </c>
      <c r="K6" s="214">
        <v>1</v>
      </c>
      <c r="L6" s="215">
        <v>169</v>
      </c>
      <c r="M6" s="216"/>
      <c r="N6" s="47"/>
      <c r="O6" s="43"/>
      <c r="P6" s="47"/>
      <c r="Q6" s="217"/>
      <c r="R6" s="39"/>
      <c r="S6" s="38"/>
      <c r="T6" s="39"/>
    </row>
    <row r="7" spans="1:20" ht="12.75">
      <c r="A7" s="50">
        <v>2</v>
      </c>
      <c r="B7" s="67" t="s">
        <v>56</v>
      </c>
      <c r="C7" s="218" t="s">
        <v>195</v>
      </c>
      <c r="D7" s="69">
        <f>SUM(F7+H7+J7+L7+N7+P7+R7+T7)</f>
        <v>388</v>
      </c>
      <c r="E7" s="90">
        <v>4</v>
      </c>
      <c r="F7" s="210">
        <v>77</v>
      </c>
      <c r="G7" s="90">
        <v>4</v>
      </c>
      <c r="H7" s="47">
        <v>92</v>
      </c>
      <c r="I7" s="219">
        <v>4</v>
      </c>
      <c r="J7" s="210">
        <v>72</v>
      </c>
      <c r="K7" s="216">
        <v>2</v>
      </c>
      <c r="L7" s="47">
        <v>147</v>
      </c>
      <c r="M7" s="220"/>
      <c r="N7" s="39"/>
      <c r="O7" s="38"/>
      <c r="P7" s="39"/>
      <c r="Q7" s="221"/>
      <c r="R7" s="63"/>
      <c r="S7" s="43"/>
      <c r="T7" s="47"/>
    </row>
    <row r="8" spans="1:21" ht="12.75">
      <c r="A8" s="50">
        <v>3</v>
      </c>
      <c r="B8" s="67" t="s">
        <v>37</v>
      </c>
      <c r="C8" s="218" t="s">
        <v>196</v>
      </c>
      <c r="D8" s="69">
        <f>SUM(F8+H8+J8+L8+N8+P8+R8+T8)</f>
        <v>370</v>
      </c>
      <c r="E8" s="222">
        <v>1</v>
      </c>
      <c r="F8" s="223">
        <v>129</v>
      </c>
      <c r="G8" s="90">
        <v>8</v>
      </c>
      <c r="H8" s="47">
        <v>70</v>
      </c>
      <c r="I8" s="219">
        <v>3</v>
      </c>
      <c r="J8" s="210">
        <v>75</v>
      </c>
      <c r="K8" s="216">
        <v>4</v>
      </c>
      <c r="L8" s="47">
        <v>96</v>
      </c>
      <c r="M8" s="216"/>
      <c r="N8" s="47"/>
      <c r="O8" s="43"/>
      <c r="P8" s="47"/>
      <c r="Q8" s="224"/>
      <c r="R8" s="63"/>
      <c r="S8" s="43"/>
      <c r="T8" s="47"/>
      <c r="U8" s="225"/>
    </row>
    <row r="9" spans="1:21" ht="12.75">
      <c r="A9" s="50">
        <v>4</v>
      </c>
      <c r="B9" s="67" t="s">
        <v>118</v>
      </c>
      <c r="C9" s="218" t="s">
        <v>197</v>
      </c>
      <c r="D9" s="69">
        <f>SUM(F9+H9+J9+L9+N9+P9+R9+T9)</f>
        <v>325</v>
      </c>
      <c r="E9" s="90">
        <v>10</v>
      </c>
      <c r="F9" s="210">
        <v>38</v>
      </c>
      <c r="G9" s="90">
        <v>6</v>
      </c>
      <c r="H9" s="47">
        <v>79</v>
      </c>
      <c r="I9" s="219">
        <v>2</v>
      </c>
      <c r="J9" s="210">
        <v>101</v>
      </c>
      <c r="K9" s="216">
        <v>3</v>
      </c>
      <c r="L9" s="47">
        <v>107</v>
      </c>
      <c r="M9" s="216"/>
      <c r="N9" s="47"/>
      <c r="O9" s="43"/>
      <c r="P9" s="47"/>
      <c r="Q9" s="221"/>
      <c r="R9" s="47"/>
      <c r="S9" s="43"/>
      <c r="T9" s="47"/>
      <c r="U9" s="225"/>
    </row>
    <row r="10" spans="1:21" ht="12.75">
      <c r="A10" s="50">
        <v>5</v>
      </c>
      <c r="B10" s="67" t="s">
        <v>112</v>
      </c>
      <c r="C10" s="218" t="s">
        <v>198</v>
      </c>
      <c r="D10" s="69">
        <f>SUM(F10+H10+J10+L10+N10+P10+R10+T10)</f>
        <v>311</v>
      </c>
      <c r="E10" s="90">
        <v>3</v>
      </c>
      <c r="F10" s="210">
        <v>80</v>
      </c>
      <c r="G10" s="90">
        <v>6</v>
      </c>
      <c r="H10" s="47">
        <v>79</v>
      </c>
      <c r="I10" s="224">
        <v>5</v>
      </c>
      <c r="J10" s="210">
        <v>58</v>
      </c>
      <c r="K10" s="216">
        <v>5</v>
      </c>
      <c r="L10" s="47">
        <v>94</v>
      </c>
      <c r="M10" s="216"/>
      <c r="N10" s="47"/>
      <c r="O10" s="43"/>
      <c r="P10" s="47"/>
      <c r="Q10" s="224"/>
      <c r="R10" s="47"/>
      <c r="S10" s="43"/>
      <c r="T10" s="47"/>
      <c r="U10" s="225"/>
    </row>
    <row r="11" spans="1:21" ht="12.75">
      <c r="A11" s="50">
        <v>6</v>
      </c>
      <c r="B11" s="67" t="s">
        <v>72</v>
      </c>
      <c r="C11" s="218" t="s">
        <v>199</v>
      </c>
      <c r="D11" s="69">
        <f>SUM(F11+H11+J11+L11+N11+P11+R11+T11)</f>
        <v>261</v>
      </c>
      <c r="E11" s="40">
        <v>2</v>
      </c>
      <c r="F11" s="210">
        <v>125</v>
      </c>
      <c r="G11" s="226">
        <v>1</v>
      </c>
      <c r="H11" s="187">
        <v>136</v>
      </c>
      <c r="I11" s="219" t="s">
        <v>200</v>
      </c>
      <c r="J11" s="210">
        <v>0</v>
      </c>
      <c r="K11" s="227" t="s">
        <v>53</v>
      </c>
      <c r="L11" s="47">
        <v>0</v>
      </c>
      <c r="M11" s="228"/>
      <c r="N11" s="126"/>
      <c r="O11" s="43"/>
      <c r="P11" s="47"/>
      <c r="Q11" s="221"/>
      <c r="R11" s="63"/>
      <c r="S11" s="95"/>
      <c r="T11" s="63"/>
      <c r="U11" s="225"/>
    </row>
    <row r="12" spans="1:21" ht="12.75">
      <c r="A12" s="50">
        <v>7</v>
      </c>
      <c r="B12" s="67" t="s">
        <v>52</v>
      </c>
      <c r="C12" s="218" t="s">
        <v>201</v>
      </c>
      <c r="D12" s="69">
        <f>SUM(F12+H12+J12+L12+N12+P12+R12+T12)</f>
        <v>242</v>
      </c>
      <c r="E12" s="90">
        <v>5</v>
      </c>
      <c r="F12" s="210">
        <v>74</v>
      </c>
      <c r="G12" s="90">
        <v>3</v>
      </c>
      <c r="H12" s="66">
        <v>94</v>
      </c>
      <c r="I12" s="219" t="s">
        <v>200</v>
      </c>
      <c r="J12" s="210">
        <v>0</v>
      </c>
      <c r="K12" s="211">
        <v>9</v>
      </c>
      <c r="L12" s="66">
        <v>74</v>
      </c>
      <c r="M12" s="216"/>
      <c r="N12" s="47"/>
      <c r="O12" s="43"/>
      <c r="P12" s="47"/>
      <c r="Q12" s="224"/>
      <c r="R12" s="63"/>
      <c r="S12" s="43"/>
      <c r="T12" s="47"/>
      <c r="U12" s="225"/>
    </row>
    <row r="13" spans="1:21" ht="12.75">
      <c r="A13" s="50">
        <v>8</v>
      </c>
      <c r="B13" s="67" t="s">
        <v>68</v>
      </c>
      <c r="C13" s="218" t="s">
        <v>202</v>
      </c>
      <c r="D13" s="69">
        <f>SUM(F13+H13+J13+L13+N13+P13+R13+T13)</f>
        <v>234</v>
      </c>
      <c r="E13" s="229">
        <v>12</v>
      </c>
      <c r="F13" s="210">
        <v>20</v>
      </c>
      <c r="G13" s="90">
        <v>2</v>
      </c>
      <c r="H13" s="47">
        <v>114</v>
      </c>
      <c r="I13" s="219">
        <v>11</v>
      </c>
      <c r="J13" s="210">
        <v>25</v>
      </c>
      <c r="K13" s="90">
        <v>8</v>
      </c>
      <c r="L13" s="47">
        <v>75</v>
      </c>
      <c r="M13" s="216"/>
      <c r="N13" s="47"/>
      <c r="O13" s="43"/>
      <c r="P13" s="47"/>
      <c r="Q13" s="221"/>
      <c r="R13" s="63"/>
      <c r="S13" s="43"/>
      <c r="T13" s="47"/>
      <c r="U13" s="225"/>
    </row>
    <row r="14" spans="1:21" ht="12.75">
      <c r="A14" s="50">
        <v>9</v>
      </c>
      <c r="B14" s="67" t="s">
        <v>30</v>
      </c>
      <c r="C14" s="230" t="s">
        <v>19</v>
      </c>
      <c r="D14" s="69">
        <f>SUM(F14+H14+J14+L14+N14+P14+R14+T14)</f>
        <v>197</v>
      </c>
      <c r="E14" s="90">
        <v>7</v>
      </c>
      <c r="F14" s="210">
        <v>63</v>
      </c>
      <c r="G14" s="90">
        <v>14</v>
      </c>
      <c r="H14" s="47">
        <v>31</v>
      </c>
      <c r="I14" s="219">
        <v>9</v>
      </c>
      <c r="J14" s="210">
        <v>31</v>
      </c>
      <c r="K14" s="216">
        <v>10</v>
      </c>
      <c r="L14" s="47">
        <v>72</v>
      </c>
      <c r="M14" s="216"/>
      <c r="N14" s="47"/>
      <c r="O14" s="43"/>
      <c r="P14" s="47"/>
      <c r="Q14" s="224"/>
      <c r="R14" s="66"/>
      <c r="S14" s="43"/>
      <c r="T14" s="47"/>
      <c r="U14" s="225"/>
    </row>
    <row r="15" spans="1:21" ht="12.75">
      <c r="A15" s="50">
        <v>10</v>
      </c>
      <c r="B15" s="67" t="s">
        <v>34</v>
      </c>
      <c r="C15" s="230" t="s">
        <v>203</v>
      </c>
      <c r="D15" s="69">
        <f>SUM(F15+H15+J15+L15+N15+P15+R15+T15)</f>
        <v>191</v>
      </c>
      <c r="E15" s="90">
        <v>8</v>
      </c>
      <c r="F15" s="210">
        <v>51</v>
      </c>
      <c r="G15" s="90">
        <v>7</v>
      </c>
      <c r="H15" s="47">
        <v>77</v>
      </c>
      <c r="I15" s="219">
        <v>8</v>
      </c>
      <c r="J15" s="210">
        <v>38</v>
      </c>
      <c r="K15" s="216">
        <v>14</v>
      </c>
      <c r="L15" s="47">
        <v>25</v>
      </c>
      <c r="M15" s="216"/>
      <c r="N15" s="47"/>
      <c r="O15" s="43"/>
      <c r="P15" s="47"/>
      <c r="Q15" s="221"/>
      <c r="R15" s="47"/>
      <c r="S15" s="43"/>
      <c r="T15" s="47"/>
      <c r="U15" s="225"/>
    </row>
    <row r="16" spans="1:20" ht="12.75">
      <c r="A16" s="50">
        <v>11</v>
      </c>
      <c r="B16" s="67" t="s">
        <v>49</v>
      </c>
      <c r="C16" s="230" t="s">
        <v>204</v>
      </c>
      <c r="D16" s="69">
        <f>SUM(F16+H16+J16+L16+N16+P16+R16+T16)</f>
        <v>182</v>
      </c>
      <c r="E16" s="90">
        <v>9</v>
      </c>
      <c r="F16" s="210">
        <v>45</v>
      </c>
      <c r="G16" s="90">
        <v>12</v>
      </c>
      <c r="H16" s="47">
        <v>45</v>
      </c>
      <c r="I16" s="219">
        <v>8</v>
      </c>
      <c r="J16" s="210">
        <v>38</v>
      </c>
      <c r="K16" s="216">
        <v>12</v>
      </c>
      <c r="L16" s="47">
        <v>54</v>
      </c>
      <c r="M16" s="216"/>
      <c r="N16" s="47"/>
      <c r="O16" s="43"/>
      <c r="P16" s="47"/>
      <c r="Q16" s="224"/>
      <c r="R16" s="47"/>
      <c r="S16" s="43"/>
      <c r="T16" s="47"/>
    </row>
    <row r="17" spans="1:21" ht="12.75">
      <c r="A17" s="50">
        <v>13</v>
      </c>
      <c r="B17" s="67" t="s">
        <v>45</v>
      </c>
      <c r="C17" s="230" t="s">
        <v>205</v>
      </c>
      <c r="D17" s="69">
        <f>SUM(F17+H17+J17+L17+N17+P17+R17+T17)</f>
        <v>170</v>
      </c>
      <c r="E17" s="90">
        <v>12</v>
      </c>
      <c r="F17" s="210">
        <v>20</v>
      </c>
      <c r="G17" s="90">
        <v>13</v>
      </c>
      <c r="H17" s="47">
        <v>36</v>
      </c>
      <c r="I17" s="219">
        <v>6</v>
      </c>
      <c r="J17" s="210">
        <v>53</v>
      </c>
      <c r="K17" s="227">
        <v>11</v>
      </c>
      <c r="L17" s="47">
        <v>61</v>
      </c>
      <c r="M17" s="216"/>
      <c r="N17" s="47"/>
      <c r="O17" s="43"/>
      <c r="P17" s="47"/>
      <c r="Q17" s="224"/>
      <c r="R17" s="47"/>
      <c r="S17" s="43"/>
      <c r="T17" s="47"/>
      <c r="U17" s="225"/>
    </row>
    <row r="18" spans="1:21" ht="12.75">
      <c r="A18" s="50">
        <v>14</v>
      </c>
      <c r="B18" s="67" t="s">
        <v>78</v>
      </c>
      <c r="C18" s="230" t="s">
        <v>206</v>
      </c>
      <c r="D18" s="69">
        <f>SUM(F18+H18+J18+L18+N18+P18+R18+T18)</f>
        <v>130</v>
      </c>
      <c r="E18" s="90" t="s">
        <v>200</v>
      </c>
      <c r="F18" s="210">
        <v>0</v>
      </c>
      <c r="G18" s="90">
        <v>10</v>
      </c>
      <c r="H18" s="47">
        <v>53</v>
      </c>
      <c r="I18" s="219" t="s">
        <v>200</v>
      </c>
      <c r="J18" s="210">
        <f>+'Cab Sub 12'!M25</f>
        <v>0</v>
      </c>
      <c r="K18" s="216">
        <v>6</v>
      </c>
      <c r="L18" s="66">
        <v>77</v>
      </c>
      <c r="M18" s="216"/>
      <c r="N18" s="47"/>
      <c r="O18" s="43"/>
      <c r="P18" s="47"/>
      <c r="Q18" s="221"/>
      <c r="R18" s="47"/>
      <c r="S18" s="43"/>
      <c r="T18" s="47"/>
      <c r="U18" s="225"/>
    </row>
    <row r="19" spans="1:21" ht="12.75">
      <c r="A19" s="50">
        <v>15</v>
      </c>
      <c r="B19" s="67" t="s">
        <v>60</v>
      </c>
      <c r="C19" s="230" t="s">
        <v>207</v>
      </c>
      <c r="D19" s="69">
        <f>SUM(F19+H19+J19+L19+N19+P19+R19+T19)</f>
        <v>114</v>
      </c>
      <c r="E19" s="90" t="s">
        <v>200</v>
      </c>
      <c r="F19" s="210">
        <v>0</v>
      </c>
      <c r="G19" s="90">
        <v>10</v>
      </c>
      <c r="H19" s="47">
        <v>53</v>
      </c>
      <c r="I19" s="219">
        <v>7</v>
      </c>
      <c r="J19" s="210">
        <v>45</v>
      </c>
      <c r="K19" s="216">
        <v>16</v>
      </c>
      <c r="L19" s="47">
        <v>16</v>
      </c>
      <c r="M19" s="216"/>
      <c r="N19" s="47"/>
      <c r="O19" s="43"/>
      <c r="P19" s="47"/>
      <c r="Q19" s="224"/>
      <c r="R19" s="47"/>
      <c r="S19" s="43"/>
      <c r="T19" s="47"/>
      <c r="U19" s="225"/>
    </row>
    <row r="20" spans="1:21" ht="12.75">
      <c r="A20" s="50">
        <v>16</v>
      </c>
      <c r="B20" s="67" t="s">
        <v>75</v>
      </c>
      <c r="C20" s="218" t="s">
        <v>208</v>
      </c>
      <c r="D20" s="69">
        <f>SUM(F20+H20+J20+L20+N20+P20+R20+T20)</f>
        <v>98</v>
      </c>
      <c r="E20" s="90" t="s">
        <v>200</v>
      </c>
      <c r="F20" s="210">
        <v>0</v>
      </c>
      <c r="G20" s="90">
        <v>11</v>
      </c>
      <c r="H20" s="47">
        <v>51</v>
      </c>
      <c r="I20" s="219" t="s">
        <v>200</v>
      </c>
      <c r="J20" s="210">
        <v>0</v>
      </c>
      <c r="K20" s="216">
        <v>13</v>
      </c>
      <c r="L20" s="47">
        <v>47</v>
      </c>
      <c r="M20" s="90"/>
      <c r="N20" s="66"/>
      <c r="O20" s="43"/>
      <c r="P20" s="47"/>
      <c r="Q20" s="221"/>
      <c r="R20" s="47"/>
      <c r="S20" s="43"/>
      <c r="T20" s="47"/>
      <c r="U20" s="225"/>
    </row>
    <row r="21" spans="1:21" ht="12.75">
      <c r="A21" s="231">
        <v>17</v>
      </c>
      <c r="B21" s="232" t="s">
        <v>172</v>
      </c>
      <c r="C21" s="233" t="s">
        <v>209</v>
      </c>
      <c r="D21" s="69">
        <f>SUM(F21+H21+J21+L21+N21+P21+R21+T21)</f>
        <v>63</v>
      </c>
      <c r="E21" s="90" t="s">
        <v>200</v>
      </c>
      <c r="F21" s="210">
        <v>0</v>
      </c>
      <c r="G21" s="90"/>
      <c r="H21" s="138">
        <v>0</v>
      </c>
      <c r="I21" s="234">
        <v>10</v>
      </c>
      <c r="J21" s="235">
        <v>30</v>
      </c>
      <c r="K21" s="211">
        <v>14</v>
      </c>
      <c r="L21" s="236">
        <v>33</v>
      </c>
      <c r="M21" s="227"/>
      <c r="N21" s="138"/>
      <c r="O21" s="136"/>
      <c r="P21" s="138"/>
      <c r="Q21" s="43"/>
      <c r="R21" s="47"/>
      <c r="S21" s="43"/>
      <c r="T21" s="47"/>
      <c r="U21" s="225"/>
    </row>
    <row r="22" spans="1:21" ht="12.75">
      <c r="A22" s="50">
        <v>18</v>
      </c>
      <c r="B22" s="67" t="s">
        <v>64</v>
      </c>
      <c r="C22" s="230" t="s">
        <v>210</v>
      </c>
      <c r="D22" s="69">
        <f>SUM(F22+H22+J22+L22+N22+P22+R22+T22)</f>
        <v>30</v>
      </c>
      <c r="E22" s="90">
        <v>11</v>
      </c>
      <c r="F22" s="210">
        <v>30</v>
      </c>
      <c r="G22" s="90"/>
      <c r="H22" s="47">
        <v>0</v>
      </c>
      <c r="I22" s="219" t="s">
        <v>200</v>
      </c>
      <c r="J22" s="210">
        <f>+'Cab Sub 15'!M17</f>
        <v>0</v>
      </c>
      <c r="K22" s="227" t="s">
        <v>53</v>
      </c>
      <c r="L22" s="66">
        <f>+'Cab Sub 15'!P17</f>
        <v>0</v>
      </c>
      <c r="M22" s="216"/>
      <c r="N22" s="47"/>
      <c r="O22" s="43"/>
      <c r="P22" s="47"/>
      <c r="Q22" s="95"/>
      <c r="R22" s="47"/>
      <c r="S22" s="43"/>
      <c r="T22" s="47"/>
      <c r="U22" s="225"/>
    </row>
    <row r="23" spans="1:21" ht="12.75">
      <c r="A23" s="50">
        <v>19</v>
      </c>
      <c r="B23" s="67" t="s">
        <v>183</v>
      </c>
      <c r="C23" s="230" t="s">
        <v>211</v>
      </c>
      <c r="D23" s="69">
        <f>SUM(F23+H23+J23+L23+N23+P23+R23+T23)</f>
        <v>20</v>
      </c>
      <c r="E23" s="90" t="s">
        <v>200</v>
      </c>
      <c r="F23" s="210">
        <v>0</v>
      </c>
      <c r="G23" s="90">
        <v>15</v>
      </c>
      <c r="H23" s="47">
        <v>20</v>
      </c>
      <c r="I23" s="219" t="s">
        <v>200</v>
      </c>
      <c r="J23" s="210">
        <v>0</v>
      </c>
      <c r="K23" s="227" t="s">
        <v>53</v>
      </c>
      <c r="L23" s="47">
        <v>0</v>
      </c>
      <c r="M23" s="216"/>
      <c r="N23" s="47"/>
      <c r="O23" s="43"/>
      <c r="P23" s="47"/>
      <c r="Q23" s="43"/>
      <c r="R23" s="47"/>
      <c r="S23" s="43"/>
      <c r="T23" s="47"/>
      <c r="U23" s="225"/>
    </row>
    <row r="24" spans="1:21" ht="12.75">
      <c r="A24" s="50">
        <v>20</v>
      </c>
      <c r="B24" s="67" t="s">
        <v>142</v>
      </c>
      <c r="C24" s="230" t="s">
        <v>212</v>
      </c>
      <c r="D24" s="69">
        <f>SUM(F24+H24+J24+L24+N24+P24+R24+T24)</f>
        <v>20</v>
      </c>
      <c r="E24" s="90" t="s">
        <v>200</v>
      </c>
      <c r="F24" s="210">
        <v>0</v>
      </c>
      <c r="G24" s="90"/>
      <c r="H24" s="47"/>
      <c r="I24" s="90" t="s">
        <v>200</v>
      </c>
      <c r="J24" s="47"/>
      <c r="K24" s="216">
        <v>15</v>
      </c>
      <c r="L24" s="47">
        <v>20</v>
      </c>
      <c r="M24" s="216"/>
      <c r="N24" s="47"/>
      <c r="O24" s="43"/>
      <c r="P24" s="47"/>
      <c r="Q24" s="95"/>
      <c r="R24" s="47"/>
      <c r="S24" s="43"/>
      <c r="T24" s="47"/>
      <c r="U24" s="225"/>
    </row>
    <row r="25" spans="1:21" ht="12.75">
      <c r="A25" s="50">
        <v>21</v>
      </c>
      <c r="B25" s="67" t="s">
        <v>137</v>
      </c>
      <c r="C25" s="230" t="s">
        <v>213</v>
      </c>
      <c r="D25" s="69">
        <f>SUM(F25+H25+J25+L25+N25+P25+R25+T25)</f>
        <v>0</v>
      </c>
      <c r="E25" s="90" t="s">
        <v>200</v>
      </c>
      <c r="F25" s="210">
        <v>0</v>
      </c>
      <c r="G25" s="90"/>
      <c r="H25" s="47">
        <v>0</v>
      </c>
      <c r="I25" s="219" t="s">
        <v>200</v>
      </c>
      <c r="J25" s="210">
        <v>0</v>
      </c>
      <c r="K25" s="40" t="s">
        <v>53</v>
      </c>
      <c r="L25" s="47">
        <v>0</v>
      </c>
      <c r="M25" s="216"/>
      <c r="N25" s="47"/>
      <c r="O25" s="43"/>
      <c r="P25" s="47"/>
      <c r="Q25" s="43"/>
      <c r="R25" s="47"/>
      <c r="S25" s="43"/>
      <c r="T25" s="47"/>
      <c r="U25" s="225"/>
    </row>
    <row r="26" spans="1:21" ht="12.75">
      <c r="A26" s="50">
        <v>22</v>
      </c>
      <c r="B26" s="67"/>
      <c r="C26" s="230"/>
      <c r="D26" s="69">
        <f>SUM(F26+H26+J26+L26+N26+P26+R26+T26)</f>
        <v>0</v>
      </c>
      <c r="E26" s="90"/>
      <c r="F26" s="210"/>
      <c r="G26" s="40"/>
      <c r="H26" s="47"/>
      <c r="I26" s="219"/>
      <c r="J26" s="210"/>
      <c r="K26" s="216"/>
      <c r="L26" s="47"/>
      <c r="M26" s="216"/>
      <c r="N26" s="47"/>
      <c r="O26" s="43"/>
      <c r="P26" s="47"/>
      <c r="Q26" s="95"/>
      <c r="R26" s="47"/>
      <c r="S26" s="164"/>
      <c r="T26" s="66"/>
      <c r="U26" s="225"/>
    </row>
    <row r="27" spans="1:21" ht="12.75">
      <c r="A27" s="50">
        <v>23</v>
      </c>
      <c r="B27" s="67"/>
      <c r="C27" s="230"/>
      <c r="D27" s="69">
        <f>SUM(F27+H27+J27+L27+N27+P27+R27+T27)</f>
        <v>0</v>
      </c>
      <c r="E27" s="219"/>
      <c r="F27" s="210"/>
      <c r="G27" s="90"/>
      <c r="H27" s="47"/>
      <c r="I27" s="219"/>
      <c r="J27" s="210"/>
      <c r="K27" s="216"/>
      <c r="L27" s="47"/>
      <c r="M27" s="216"/>
      <c r="N27" s="47"/>
      <c r="O27" s="43"/>
      <c r="P27" s="47"/>
      <c r="Q27" s="43"/>
      <c r="R27" s="47"/>
      <c r="S27" s="43"/>
      <c r="T27" s="47"/>
      <c r="U27" s="225"/>
    </row>
    <row r="28" spans="1:21" ht="12.75">
      <c r="A28" s="50">
        <v>24</v>
      </c>
      <c r="B28" s="67"/>
      <c r="C28" s="230"/>
      <c r="D28" s="69">
        <f>SUM(F28+H28+J28+L28+N28+P28+R28+T28)</f>
        <v>0</v>
      </c>
      <c r="E28" s="90"/>
      <c r="F28" s="210"/>
      <c r="G28" s="90"/>
      <c r="H28" s="47"/>
      <c r="I28" s="40"/>
      <c r="J28" s="47"/>
      <c r="K28" s="211"/>
      <c r="L28" s="47"/>
      <c r="M28" s="216"/>
      <c r="N28" s="47"/>
      <c r="O28" s="43"/>
      <c r="P28" s="47"/>
      <c r="Q28" s="43"/>
      <c r="R28" s="47"/>
      <c r="S28" s="43"/>
      <c r="T28" s="47"/>
      <c r="U28" s="225"/>
    </row>
    <row r="29" spans="1:21" ht="12.75">
      <c r="A29" s="173">
        <v>25</v>
      </c>
      <c r="B29" s="237"/>
      <c r="C29" s="238"/>
      <c r="D29" s="129">
        <f>SUM(F29+H29+J29+L29+N29+P29+R29+T29)</f>
        <v>0</v>
      </c>
      <c r="E29" s="101"/>
      <c r="F29" s="239"/>
      <c r="G29" s="101"/>
      <c r="H29" s="99"/>
      <c r="I29" s="240"/>
      <c r="J29" s="239"/>
      <c r="K29" s="241"/>
      <c r="L29" s="99"/>
      <c r="M29" s="241"/>
      <c r="N29" s="99"/>
      <c r="O29" s="98"/>
      <c r="P29" s="99"/>
      <c r="Q29" s="43"/>
      <c r="R29" s="47"/>
      <c r="S29" s="43"/>
      <c r="T29" s="47"/>
      <c r="U29" s="225"/>
    </row>
    <row r="30" spans="1:21" ht="12.75">
      <c r="A30" s="231">
        <v>26</v>
      </c>
      <c r="B30" s="232"/>
      <c r="C30" s="233"/>
      <c r="D30" s="242">
        <f>SUM(F30+H30+J30+L30+N30+P30+R30+T30)</f>
        <v>0</v>
      </c>
      <c r="E30" s="211"/>
      <c r="F30" s="138"/>
      <c r="G30" s="243"/>
      <c r="H30" s="138"/>
      <c r="I30" s="234"/>
      <c r="J30" s="235"/>
      <c r="K30" s="243"/>
      <c r="L30" s="138"/>
      <c r="M30" s="227"/>
      <c r="N30" s="138"/>
      <c r="O30" s="136"/>
      <c r="P30" s="138"/>
      <c r="Q30" s="43"/>
      <c r="R30" s="47"/>
      <c r="S30" s="43"/>
      <c r="T30" s="47"/>
      <c r="U30" s="225"/>
    </row>
    <row r="31" spans="1:21" ht="12.75">
      <c r="A31" s="50">
        <v>27</v>
      </c>
      <c r="B31" s="244"/>
      <c r="C31" s="230"/>
      <c r="D31" s="69">
        <f>SUM(F31+H31+J31+L31+N31+P31+R31+T31)</f>
        <v>0</v>
      </c>
      <c r="E31" s="90"/>
      <c r="F31" s="47"/>
      <c r="G31" s="90"/>
      <c r="H31" s="47"/>
      <c r="I31" s="40"/>
      <c r="J31" s="47"/>
      <c r="K31" s="216"/>
      <c r="L31" s="126"/>
      <c r="M31" s="245"/>
      <c r="N31" s="63"/>
      <c r="O31" s="95"/>
      <c r="P31" s="63"/>
      <c r="Q31" s="95"/>
      <c r="R31" s="63"/>
      <c r="S31" s="95"/>
      <c r="T31" s="63"/>
      <c r="U31" s="225"/>
    </row>
    <row r="32" spans="1:20" ht="12.75">
      <c r="A32" s="50">
        <v>28</v>
      </c>
      <c r="B32" s="244"/>
      <c r="C32" s="230"/>
      <c r="D32" s="69">
        <f>SUM(F32+H32+J32+L32+N32+P32+R32+T32)</f>
        <v>0</v>
      </c>
      <c r="E32" s="40"/>
      <c r="F32" s="47"/>
      <c r="G32" s="40"/>
      <c r="H32" s="47"/>
      <c r="I32" s="246"/>
      <c r="J32" s="247"/>
      <c r="K32" s="40"/>
      <c r="L32" s="47"/>
      <c r="M32" s="245"/>
      <c r="N32" s="63"/>
      <c r="O32" s="95"/>
      <c r="P32" s="63"/>
      <c r="Q32" s="95"/>
      <c r="R32" s="63"/>
      <c r="S32" s="95"/>
      <c r="T32" s="63"/>
    </row>
    <row r="33" spans="1:21" ht="12.75">
      <c r="A33" s="50">
        <v>29</v>
      </c>
      <c r="B33" s="67"/>
      <c r="C33" s="218"/>
      <c r="D33" s="69">
        <f>SUM(F33+H33+J33+L33+N33+P33+R33+T33)</f>
        <v>0</v>
      </c>
      <c r="E33" s="40"/>
      <c r="F33" s="47"/>
      <c r="G33" s="40"/>
      <c r="H33" s="47"/>
      <c r="I33" s="40"/>
      <c r="J33" s="47"/>
      <c r="K33" s="227"/>
      <c r="L33" s="47"/>
      <c r="M33" s="216"/>
      <c r="N33" s="47"/>
      <c r="O33" s="43"/>
      <c r="P33" s="47"/>
      <c r="Q33" s="43"/>
      <c r="R33" s="47"/>
      <c r="S33" s="43"/>
      <c r="T33" s="47"/>
      <c r="U33" s="225"/>
    </row>
    <row r="34" spans="1:21" ht="12.75">
      <c r="A34" s="50">
        <v>30</v>
      </c>
      <c r="B34" s="67"/>
      <c r="C34" s="218"/>
      <c r="D34" s="69">
        <f>SUM(F34+H34+J34+L34+N34+P34+R34+T34)</f>
        <v>0</v>
      </c>
      <c r="E34" s="65"/>
      <c r="F34" s="210"/>
      <c r="G34" s="40"/>
      <c r="H34" s="47"/>
      <c r="I34" s="40"/>
      <c r="J34" s="47"/>
      <c r="K34" s="227"/>
      <c r="L34" s="66"/>
      <c r="M34" s="216"/>
      <c r="N34" s="47"/>
      <c r="O34" s="43"/>
      <c r="P34" s="47"/>
      <c r="Q34" s="43"/>
      <c r="R34" s="47"/>
      <c r="S34" s="43"/>
      <c r="T34" s="47"/>
      <c r="U34" s="225"/>
    </row>
    <row r="35" spans="1:21" ht="12.75">
      <c r="A35" s="50">
        <v>31</v>
      </c>
      <c r="B35" s="67"/>
      <c r="C35" s="218"/>
      <c r="D35" s="69">
        <f>SUM(F35+H35+J35+L35+N35+P35+R35+T35)</f>
        <v>0</v>
      </c>
      <c r="E35" s="90"/>
      <c r="F35" s="47"/>
      <c r="G35" s="40"/>
      <c r="H35" s="47"/>
      <c r="I35" s="65"/>
      <c r="J35" s="210"/>
      <c r="K35" s="40"/>
      <c r="L35" s="47"/>
      <c r="M35" s="216"/>
      <c r="N35" s="47"/>
      <c r="O35" s="43"/>
      <c r="P35" s="47"/>
      <c r="Q35" s="43"/>
      <c r="R35" s="47"/>
      <c r="S35" s="43"/>
      <c r="T35" s="47"/>
      <c r="U35" s="225"/>
    </row>
    <row r="36" spans="1:21" ht="12.75">
      <c r="A36" s="50">
        <v>32</v>
      </c>
      <c r="B36" s="67"/>
      <c r="C36" s="218"/>
      <c r="D36" s="69">
        <f>SUM(F36+H36+J36+L36+N36+P36+R36+T36)</f>
        <v>0</v>
      </c>
      <c r="E36" s="40"/>
      <c r="F36" s="47"/>
      <c r="G36" s="40"/>
      <c r="H36" s="47"/>
      <c r="I36" s="90"/>
      <c r="J36" s="47"/>
      <c r="K36" s="40"/>
      <c r="L36" s="47"/>
      <c r="M36" s="216"/>
      <c r="N36" s="47"/>
      <c r="O36" s="43"/>
      <c r="P36" s="47"/>
      <c r="Q36" s="43"/>
      <c r="R36" s="47"/>
      <c r="S36" s="43"/>
      <c r="T36" s="47"/>
      <c r="U36" s="225"/>
    </row>
    <row r="37" spans="1:20" ht="12.75">
      <c r="A37" s="50">
        <v>33</v>
      </c>
      <c r="B37" s="67"/>
      <c r="C37" s="218"/>
      <c r="D37" s="69">
        <f>SUM(F37+H37+J37+L37+N37+P37+R37+T37)</f>
        <v>0</v>
      </c>
      <c r="E37" s="40"/>
      <c r="F37" s="47"/>
      <c r="G37" s="40"/>
      <c r="H37" s="47"/>
      <c r="I37" s="40"/>
      <c r="J37" s="47"/>
      <c r="K37" s="216"/>
      <c r="L37" s="66"/>
      <c r="M37" s="216"/>
      <c r="N37" s="47"/>
      <c r="O37" s="43"/>
      <c r="P37" s="47"/>
      <c r="Q37" s="43"/>
      <c r="R37" s="47"/>
      <c r="S37" s="43"/>
      <c r="T37" s="47"/>
    </row>
    <row r="38" spans="1:21" ht="12.75">
      <c r="A38" s="50">
        <v>34</v>
      </c>
      <c r="B38" s="67"/>
      <c r="C38" s="218"/>
      <c r="D38" s="69">
        <f>SUM(F38+H38+J38+L38+N38+P38+R38+T38)</f>
        <v>0</v>
      </c>
      <c r="E38" s="40"/>
      <c r="F38" s="47"/>
      <c r="G38" s="40"/>
      <c r="H38" s="47"/>
      <c r="I38" s="40"/>
      <c r="J38" s="47"/>
      <c r="K38" s="90"/>
      <c r="L38" s="66"/>
      <c r="M38" s="216"/>
      <c r="N38" s="47"/>
      <c r="O38" s="43"/>
      <c r="P38" s="47"/>
      <c r="Q38" s="43"/>
      <c r="R38" s="47"/>
      <c r="S38" s="43"/>
      <c r="T38" s="47"/>
      <c r="U38" s="225"/>
    </row>
    <row r="39" spans="1:21" ht="12.75">
      <c r="A39" s="50">
        <v>35</v>
      </c>
      <c r="B39" s="67"/>
      <c r="C39" s="218"/>
      <c r="D39" s="69">
        <f>SUM(F39+H39+J39+L39+N39+P39+R39+T39)</f>
        <v>0</v>
      </c>
      <c r="E39" s="40"/>
      <c r="F39" s="210"/>
      <c r="G39" s="40"/>
      <c r="H39" s="47"/>
      <c r="I39" s="40"/>
      <c r="J39" s="47"/>
      <c r="K39" s="216"/>
      <c r="L39" s="66"/>
      <c r="M39" s="216"/>
      <c r="N39" s="47"/>
      <c r="O39" s="43"/>
      <c r="P39" s="47"/>
      <c r="Q39" s="43"/>
      <c r="R39" s="47"/>
      <c r="S39" s="43"/>
      <c r="T39" s="47"/>
      <c r="U39" s="225"/>
    </row>
    <row r="40" spans="1:21" ht="12.75">
      <c r="A40" s="173">
        <v>36</v>
      </c>
      <c r="B40" s="237"/>
      <c r="C40" s="238"/>
      <c r="D40" s="129">
        <f>SUM(F40+H40+J40+L40+N40+P40+R40+T40)</f>
        <v>0</v>
      </c>
      <c r="E40" s="101"/>
      <c r="F40" s="99"/>
      <c r="G40" s="101"/>
      <c r="H40" s="99"/>
      <c r="I40" s="130"/>
      <c r="J40" s="99"/>
      <c r="K40" s="130"/>
      <c r="L40" s="99"/>
      <c r="M40" s="241"/>
      <c r="N40" s="99"/>
      <c r="O40" s="98"/>
      <c r="P40" s="99"/>
      <c r="Q40" s="98"/>
      <c r="R40" s="99"/>
      <c r="S40" s="98"/>
      <c r="T40" s="99"/>
      <c r="U40" s="225"/>
    </row>
    <row r="42" ht="12.75">
      <c r="U42" s="225"/>
    </row>
    <row r="43" ht="12.75">
      <c r="U43" s="225"/>
    </row>
    <row r="45" ht="12.75">
      <c r="U45" s="225"/>
    </row>
    <row r="47" ht="12.75">
      <c r="U47" s="225"/>
    </row>
    <row r="48" ht="12.75">
      <c r="U48" s="225"/>
    </row>
    <row r="49" ht="12.75">
      <c r="U49" s="225"/>
    </row>
    <row r="50" ht="12.75">
      <c r="U50" s="225"/>
    </row>
    <row r="51" ht="12.75">
      <c r="U51" s="225"/>
    </row>
    <row r="53" ht="12.75">
      <c r="U53" s="225"/>
    </row>
    <row r="54" ht="12.75">
      <c r="U54" s="225"/>
    </row>
    <row r="55" ht="12.75">
      <c r="U55" s="225"/>
    </row>
    <row r="56" ht="12.75">
      <c r="U56" s="225"/>
    </row>
    <row r="57" ht="12.75">
      <c r="U57" s="225"/>
    </row>
    <row r="58" ht="12.75">
      <c r="U58" s="225"/>
    </row>
    <row r="59" ht="12.75">
      <c r="U59" s="225"/>
    </row>
    <row r="60" ht="12.75">
      <c r="U60" s="225"/>
    </row>
    <row r="61" ht="12.75">
      <c r="U61" s="225"/>
    </row>
    <row r="62" ht="12.75">
      <c r="U62" s="225"/>
    </row>
    <row r="63" ht="12.75">
      <c r="U63" s="225"/>
    </row>
    <row r="64" ht="12.75">
      <c r="U64" s="225"/>
    </row>
    <row r="65" ht="12.75">
      <c r="U65" s="225"/>
    </row>
    <row r="66" ht="12.75">
      <c r="U66" s="225"/>
    </row>
    <row r="67" ht="12.75">
      <c r="U67" s="225"/>
    </row>
    <row r="68" ht="12.75">
      <c r="U68" s="225"/>
    </row>
    <row r="69" ht="12.75">
      <c r="U69" s="225"/>
    </row>
    <row r="70" ht="12.75">
      <c r="U70" s="225"/>
    </row>
    <row r="71" ht="12.75">
      <c r="U71" s="225"/>
    </row>
    <row r="72" ht="12.75">
      <c r="U72" s="225"/>
    </row>
    <row r="73" ht="12.75">
      <c r="U73" s="225"/>
    </row>
    <row r="74" ht="12.75">
      <c r="U74" s="225"/>
    </row>
    <row r="75" ht="12.75">
      <c r="U75" s="225"/>
    </row>
    <row r="76" ht="12.75">
      <c r="U76" s="225"/>
    </row>
    <row r="77" ht="12.75">
      <c r="U77" s="225"/>
    </row>
    <row r="78" ht="12.75">
      <c r="U78" s="225"/>
    </row>
    <row r="79" ht="12.75">
      <c r="U79" s="225"/>
    </row>
    <row r="80" ht="12.75">
      <c r="U80" s="225"/>
    </row>
    <row r="81" ht="12.75">
      <c r="U81" s="225"/>
    </row>
    <row r="82" ht="12.75">
      <c r="U82" s="225"/>
    </row>
    <row r="83" ht="12.75">
      <c r="U83" s="225"/>
    </row>
    <row r="84" ht="12.75">
      <c r="U84" s="225"/>
    </row>
    <row r="85" ht="12.75">
      <c r="U85" s="225"/>
    </row>
    <row r="86" ht="12.75">
      <c r="U86" s="225"/>
    </row>
    <row r="87" ht="12.75">
      <c r="U87" s="225"/>
    </row>
    <row r="88" ht="12.75">
      <c r="U88" s="225"/>
    </row>
    <row r="89" ht="12.75">
      <c r="U89" s="225"/>
    </row>
    <row r="90" ht="12.75">
      <c r="U90" s="225"/>
    </row>
    <row r="91" ht="12.75">
      <c r="U91" s="225"/>
    </row>
    <row r="92" ht="12.75">
      <c r="U92" s="225"/>
    </row>
    <row r="93" ht="12.75">
      <c r="U93" s="225"/>
    </row>
    <row r="94" ht="12.75">
      <c r="U94" s="225"/>
    </row>
    <row r="95" ht="12.75">
      <c r="U95" s="225"/>
    </row>
    <row r="96" ht="12.75">
      <c r="U96" s="225"/>
    </row>
    <row r="97" ht="12.75">
      <c r="U97" s="225"/>
    </row>
    <row r="98" ht="12.75">
      <c r="U98" s="225"/>
    </row>
    <row r="99" ht="12.75">
      <c r="U99" s="225"/>
    </row>
    <row r="100" ht="12.75">
      <c r="U100" s="225"/>
    </row>
    <row r="101" ht="12.75">
      <c r="U101" s="225"/>
    </row>
    <row r="102" ht="12.75">
      <c r="U102" s="225"/>
    </row>
    <row r="103" ht="12.75">
      <c r="U103" s="225"/>
    </row>
    <row r="104" ht="12.75">
      <c r="U104" s="225"/>
    </row>
    <row r="105" ht="12.75">
      <c r="U105" s="225"/>
    </row>
    <row r="106" ht="12.75">
      <c r="U106" s="225"/>
    </row>
    <row r="107" ht="12.75">
      <c r="U107" s="225"/>
    </row>
    <row r="108" ht="12.75">
      <c r="U108" s="225"/>
    </row>
    <row r="109" ht="12.75">
      <c r="U109" s="225"/>
    </row>
    <row r="110" ht="12.75">
      <c r="U110" s="225"/>
    </row>
    <row r="111" ht="12.75">
      <c r="U111" s="225"/>
    </row>
    <row r="112" ht="12.75">
      <c r="U112" s="225"/>
    </row>
    <row r="113" ht="12.75">
      <c r="U113" s="225"/>
    </row>
    <row r="114" ht="12.75">
      <c r="U114" s="225"/>
    </row>
    <row r="115" ht="12.75">
      <c r="U115" s="225"/>
    </row>
    <row r="116" ht="12.75">
      <c r="U116" s="225"/>
    </row>
    <row r="117" ht="12.75">
      <c r="U117" s="225"/>
    </row>
  </sheetData>
  <sheetProtection selectLockedCells="1" selectUnlockedCells="1"/>
  <mergeCells count="28">
    <mergeCell ref="A1:P1"/>
    <mergeCell ref="A2:C3"/>
    <mergeCell ref="D2:D5"/>
    <mergeCell ref="E2:F2"/>
    <mergeCell ref="G2:H2"/>
    <mergeCell ref="I2:J2"/>
    <mergeCell ref="K2:L2"/>
    <mergeCell ref="M2:N2"/>
    <mergeCell ref="O2:P2"/>
    <mergeCell ref="Q2:R2"/>
    <mergeCell ref="S2:T2"/>
    <mergeCell ref="E3:F3"/>
    <mergeCell ref="G3:H3"/>
    <mergeCell ref="I3:J3"/>
    <mergeCell ref="K3:L3"/>
    <mergeCell ref="M3:N3"/>
    <mergeCell ref="O3:P3"/>
    <mergeCell ref="Q3:R3"/>
    <mergeCell ref="S3:T3"/>
    <mergeCell ref="A4:C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7"/>
  <sheetViews>
    <sheetView workbookViewId="0" topLeftCell="A1">
      <selection activeCell="G30" sqref="G30"/>
    </sheetView>
  </sheetViews>
  <sheetFormatPr defaultColWidth="11.421875" defaultRowHeight="12.75"/>
  <cols>
    <col min="1" max="1" width="4.8515625" style="0" customWidth="1"/>
    <col min="2" max="3" width="22.8515625" style="0" customWidth="1"/>
  </cols>
  <sheetData>
    <row r="2" spans="2:3" ht="12.75">
      <c r="B2" s="248" t="s">
        <v>214</v>
      </c>
      <c r="C2" s="248"/>
    </row>
    <row r="3" spans="2:3" ht="12.75">
      <c r="B3" s="249"/>
      <c r="C3" s="250"/>
    </row>
    <row r="4" spans="2:3" ht="12.75">
      <c r="B4" s="251" t="s">
        <v>215</v>
      </c>
      <c r="C4" s="252" t="s">
        <v>216</v>
      </c>
    </row>
    <row r="5" spans="2:3" ht="12.75">
      <c r="B5" s="253">
        <v>1</v>
      </c>
      <c r="C5" s="254">
        <v>38</v>
      </c>
    </row>
    <row r="6" spans="2:3" ht="12.75">
      <c r="B6" s="253">
        <v>2</v>
      </c>
      <c r="C6" s="254">
        <v>31</v>
      </c>
    </row>
    <row r="7" spans="2:3" ht="12.75">
      <c r="B7" s="253">
        <v>3</v>
      </c>
      <c r="C7" s="254">
        <v>25</v>
      </c>
    </row>
    <row r="8" spans="2:3" ht="12.75">
      <c r="B8" s="255" t="s">
        <v>39</v>
      </c>
      <c r="C8" s="254">
        <v>20</v>
      </c>
    </row>
    <row r="9" spans="2:3" ht="12.75">
      <c r="B9" s="255" t="s">
        <v>46</v>
      </c>
      <c r="C9" s="254">
        <v>16</v>
      </c>
    </row>
    <row r="10" spans="2:3" ht="12.75">
      <c r="B10" s="255" t="s">
        <v>42</v>
      </c>
      <c r="C10" s="254">
        <v>13</v>
      </c>
    </row>
    <row r="11" spans="2:3" ht="12.75">
      <c r="B11" s="255" t="s">
        <v>57</v>
      </c>
      <c r="C11" s="254">
        <v>10</v>
      </c>
    </row>
    <row r="12" spans="2:3" ht="12.75">
      <c r="B12" s="255" t="s">
        <v>74</v>
      </c>
      <c r="C12" s="254">
        <v>8</v>
      </c>
    </row>
    <row r="13" spans="2:3" ht="12.75">
      <c r="B13" s="255" t="s">
        <v>217</v>
      </c>
      <c r="C13" s="254">
        <v>6</v>
      </c>
    </row>
    <row r="14" spans="2:3" ht="12.75">
      <c r="B14" s="255" t="s">
        <v>218</v>
      </c>
      <c r="C14" s="254">
        <v>4</v>
      </c>
    </row>
    <row r="15" spans="2:3" ht="12.75">
      <c r="B15" s="255" t="s">
        <v>219</v>
      </c>
      <c r="C15" s="254">
        <v>3</v>
      </c>
    </row>
    <row r="16" spans="2:3" ht="12.75">
      <c r="B16" s="255" t="s">
        <v>219</v>
      </c>
      <c r="C16" s="254">
        <v>2</v>
      </c>
    </row>
    <row r="17" spans="2:3" ht="12.75">
      <c r="B17" s="255" t="s">
        <v>219</v>
      </c>
      <c r="C17" s="254">
        <v>1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Fetemba</dc:creator>
  <cp:keywords/>
  <dc:description/>
  <cp:lastModifiedBy>Usuario</cp:lastModifiedBy>
  <cp:lastPrinted>2015-09-14T21:22:18Z</cp:lastPrinted>
  <dcterms:created xsi:type="dcterms:W3CDTF">2013-06-02T20:42:47Z</dcterms:created>
  <dcterms:modified xsi:type="dcterms:W3CDTF">2015-09-17T13:01:27Z</dcterms:modified>
  <cp:category/>
  <cp:version/>
  <cp:contentType/>
  <cp:contentStatus/>
</cp:coreProperties>
</file>